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X:\Observatorio de Derechos\Áreas de Acción\Datos y Estadísticas\Publicaciones\Visualizaciones\Niños en situación de calle\"/>
    </mc:Choice>
  </mc:AlternateContent>
  <xr:revisionPtr revIDLastSave="0" documentId="13_ncr:1_{9F17BC20-5F2E-4DF2-A84D-876891771A7B}" xr6:coauthVersionLast="47" xr6:coauthVersionMax="47" xr10:uidLastSave="{00000000-0000-0000-0000-000000000000}"/>
  <bookViews>
    <workbookView xWindow="34035" yWindow="1500" windowWidth="21600" windowHeight="11385" firstSheet="1" activeTab="6" xr2:uid="{00000000-000D-0000-FFFF-FFFF00000000}"/>
  </bookViews>
  <sheets>
    <sheet name="RSH" sheetId="1" r:id="rId1"/>
    <sheet name="Abandonos" sheetId="8" r:id="rId2"/>
    <sheet name="Protección" sheetId="5" r:id="rId3"/>
    <sheet name="Protección Caract" sheetId="6" r:id="rId4"/>
    <sheet name="Protección Atenciones" sheetId="2" r:id="rId5"/>
    <sheet name="Protección Causales" sheetId="4" r:id="rId6"/>
    <sheet name="RPA" sheetId="7" r:id="rId7"/>
    <sheet name="Municipal" sheetId="3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8" l="1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5" i="8"/>
  <c r="D5" i="8" s="1"/>
  <c r="C4" i="8"/>
  <c r="D4" i="8" s="1"/>
  <c r="C3" i="8"/>
  <c r="D3" i="8" s="1"/>
  <c r="C2" i="8"/>
  <c r="D2" i="8" s="1"/>
  <c r="E18" i="7"/>
  <c r="G18" i="7" s="1"/>
  <c r="B18" i="7"/>
  <c r="D18" i="7" s="1"/>
  <c r="H17" i="7"/>
  <c r="J17" i="7" s="1"/>
  <c r="G17" i="7"/>
  <c r="D17" i="7"/>
  <c r="H16" i="7"/>
  <c r="J16" i="7" s="1"/>
  <c r="G16" i="7"/>
  <c r="D16" i="7"/>
  <c r="H15" i="7"/>
  <c r="J15" i="7" s="1"/>
  <c r="G15" i="7"/>
  <c r="D15" i="7"/>
  <c r="H14" i="7"/>
  <c r="J14" i="7" s="1"/>
  <c r="G14" i="7"/>
  <c r="D14" i="7"/>
  <c r="H13" i="7"/>
  <c r="J13" i="7" s="1"/>
  <c r="G13" i="7"/>
  <c r="D13" i="7"/>
  <c r="H12" i="7"/>
  <c r="J12" i="7" s="1"/>
  <c r="G12" i="7"/>
  <c r="D12" i="7"/>
  <c r="H11" i="7"/>
  <c r="J11" i="7" s="1"/>
  <c r="G11" i="7"/>
  <c r="H10" i="7"/>
  <c r="J10" i="7" s="1"/>
  <c r="G10" i="7"/>
  <c r="D10" i="7"/>
  <c r="J9" i="7"/>
  <c r="H9" i="7"/>
  <c r="G9" i="7"/>
  <c r="D9" i="7"/>
  <c r="H8" i="7"/>
  <c r="J8" i="7" s="1"/>
  <c r="G8" i="7"/>
  <c r="D8" i="7"/>
  <c r="H7" i="7"/>
  <c r="J7" i="7" s="1"/>
  <c r="G7" i="7"/>
  <c r="D7" i="7"/>
  <c r="H6" i="7"/>
  <c r="J6" i="7" s="1"/>
  <c r="G6" i="7"/>
  <c r="D6" i="7"/>
  <c r="H5" i="7"/>
  <c r="J5" i="7" s="1"/>
  <c r="G5" i="7"/>
  <c r="D5" i="7"/>
  <c r="J4" i="7"/>
  <c r="H4" i="7"/>
  <c r="G4" i="7"/>
  <c r="D4" i="7"/>
  <c r="J3" i="7"/>
  <c r="H3" i="7"/>
  <c r="G3" i="7"/>
  <c r="D3" i="7"/>
  <c r="H2" i="7"/>
  <c r="J2" i="7" s="1"/>
  <c r="G2" i="7"/>
  <c r="D2" i="7"/>
  <c r="D22" i="6"/>
  <c r="D21" i="6"/>
  <c r="D20" i="6"/>
  <c r="D19" i="6"/>
  <c r="D18" i="6"/>
  <c r="C17" i="6"/>
  <c r="D17" i="6" s="1"/>
  <c r="D16" i="6"/>
  <c r="C15" i="6"/>
  <c r="D15" i="6" s="1"/>
  <c r="C14" i="6"/>
  <c r="D14" i="6" s="1"/>
  <c r="D13" i="6"/>
  <c r="D12" i="6"/>
  <c r="D11" i="6"/>
  <c r="D10" i="6"/>
  <c r="C9" i="6"/>
  <c r="D9" i="6" s="1"/>
  <c r="D8" i="6"/>
  <c r="D7" i="6"/>
  <c r="D6" i="6"/>
  <c r="D5" i="6"/>
  <c r="D4" i="6"/>
  <c r="D3" i="6"/>
  <c r="D2" i="6"/>
  <c r="C18" i="5"/>
  <c r="B18" i="5"/>
  <c r="B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H18" i="7" l="1"/>
  <c r="J18" i="7" s="1"/>
</calcChain>
</file>

<file path=xl/sharedStrings.xml><?xml version="1.0" encoding="utf-8"?>
<sst xmlns="http://schemas.openxmlformats.org/spreadsheetml/2006/main" count="314" uniqueCount="136">
  <si>
    <t>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</si>
  <si>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</si>
  <si>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</si>
  <si>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</si>
  <si>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</si>
  <si>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</si>
  <si>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</si>
  <si>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</si>
  <si>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O'HIGGINS</t>
  </si>
  <si>
    <t>REGIÓN DEL MAULE</t>
  </si>
  <si>
    <t>REGIÓN DE ÑUBLE</t>
  </si>
  <si>
    <t>REGIÓN DEL BIOBÍO</t>
  </si>
  <si>
    <t>REGIÓN DE LA ARAUCANÍA</t>
  </si>
  <si>
    <t>REGIÓN DE LOS RÍOS</t>
  </si>
  <si>
    <t>REGIÓN DE LOS LAGOS</t>
  </si>
  <si>
    <t>REGIÓN DE AYSÉN DEL GENERAL CARLOS IBÁÑEZ DEL CAMPO</t>
  </si>
  <si>
    <t>REGIÓN DE MAGALLANES</t>
  </si>
  <si>
    <t>Total general</t>
  </si>
  <si>
    <t>11 a 17</t>
  </si>
  <si>
    <t>Total</t>
  </si>
  <si>
    <t>Año</t>
  </si>
  <si>
    <t>0 a 10</t>
  </si>
  <si>
    <t>Total NNA</t>
  </si>
  <si>
    <t>% del Total</t>
  </si>
  <si>
    <t>%Total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</si>
  <si>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</si>
  <si>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</si>
  <si>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</si>
  <si>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</si>
  <si>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</si>
  <si>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</si>
  <si>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</si>
  <si>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Ohiggins</t>
  </si>
  <si>
    <t>Maule</t>
  </si>
  <si>
    <t>Ñuble</t>
  </si>
  <si>
    <t>Bíobio</t>
  </si>
  <si>
    <t>Araucanía</t>
  </si>
  <si>
    <t>Los Ríos</t>
  </si>
  <si>
    <t>Los Lagos</t>
  </si>
  <si>
    <t>Aysén</t>
  </si>
  <si>
    <t>Magallanes</t>
  </si>
  <si>
    <t>Region</t>
  </si>
  <si>
    <t>Carabineros</t>
  </si>
  <si>
    <t>Casa Comunal de Infancia y Adolescencia</t>
  </si>
  <si>
    <t>Departamento de Infancia</t>
  </si>
  <si>
    <t>DIDECO</t>
  </si>
  <si>
    <t>Extranjería</t>
  </si>
  <si>
    <t>Oficina Calle</t>
  </si>
  <si>
    <t>Oficina Calle Municipal</t>
  </si>
  <si>
    <t>Oficina Comunal de Infancia</t>
  </si>
  <si>
    <t>Oficina de Infancia</t>
  </si>
  <si>
    <t>OPD</t>
  </si>
  <si>
    <t>OPD y Carabineros</t>
  </si>
  <si>
    <t>Programa Personas en Situación de calle</t>
  </si>
  <si>
    <t>Programa Pudahuel Joven y Comunidad</t>
  </si>
  <si>
    <t>Unidad de Emergencia Social</t>
  </si>
  <si>
    <t>Unidad de Infancia</t>
  </si>
  <si>
    <t>Institución</t>
  </si>
  <si>
    <t>Cantidad</t>
  </si>
  <si>
    <t>Orden del tribunal</t>
  </si>
  <si>
    <t>Negligencia grave</t>
  </si>
  <si>
    <t>Transgresión de derechos a otras personas</t>
  </si>
  <si>
    <t>Negligencia moderada</t>
  </si>
  <si>
    <t>Abandono</t>
  </si>
  <si>
    <t>Interacción conflictiva en la escuela</t>
  </si>
  <si>
    <t>Negligencia</t>
  </si>
  <si>
    <t>Inhabilidad de uno o más padres</t>
  </si>
  <si>
    <t>VIF Grave</t>
  </si>
  <si>
    <t>Vif Moderado</t>
  </si>
  <si>
    <t>Víctima de bullyng o matojane</t>
  </si>
  <si>
    <t>Maltrato prenatal</t>
  </si>
  <si>
    <t>NNA con prácticas abusivas sexuales</t>
  </si>
  <si>
    <t>Víctimas de maltrato físico grave</t>
  </si>
  <si>
    <t>Causal</t>
  </si>
  <si>
    <t>Porcentaje</t>
  </si>
  <si>
    <t>Menor de 4 años</t>
  </si>
  <si>
    <t xml:space="preserve"> 4 -  5 años</t>
  </si>
  <si>
    <t xml:space="preserve"> 6 -  7 años</t>
  </si>
  <si>
    <t xml:space="preserve"> 8 -  9 años</t>
  </si>
  <si>
    <t>10 - 11 años</t>
  </si>
  <si>
    <t>12 - 13 años</t>
  </si>
  <si>
    <t>14 - 15 años</t>
  </si>
  <si>
    <t>16 - 17 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</si>
  <si>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</si>
  <si>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</si>
  <si>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</si>
  <si>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</si>
  <si>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</si>
  <si>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</si>
  <si>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</si>
  <si>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</si>
  <si>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</si>
  <si>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</si>
  <si>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</si>
  <si>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</si>
  <si>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</t>
  </si>
  <si>
    <t>Variable</t>
  </si>
  <si>
    <t>Categoría</t>
  </si>
  <si>
    <t>Atendidos</t>
  </si>
  <si>
    <t>Sexo</t>
  </si>
  <si>
    <t>Hombre</t>
  </si>
  <si>
    <t>Mujer</t>
  </si>
  <si>
    <t>Edad</t>
  </si>
  <si>
    <t>0 a 4</t>
  </si>
  <si>
    <t>5 a 8</t>
  </si>
  <si>
    <t>9 a 13</t>
  </si>
  <si>
    <t>13 a 14</t>
  </si>
  <si>
    <t>Pertenencia a etnia</t>
  </si>
  <si>
    <t>Sí</t>
  </si>
  <si>
    <t>No</t>
  </si>
  <si>
    <t>Nacionalidad</t>
  </si>
  <si>
    <t>Chilena</t>
  </si>
  <si>
    <t>Extranjero</t>
  </si>
  <si>
    <t>Presencia discapacidad</t>
  </si>
  <si>
    <t>Presencia trastorno de salud mental</t>
  </si>
  <si>
    <t>Presencia consumo de drogas</t>
  </si>
  <si>
    <t>Situación escolar</t>
  </si>
  <si>
    <t>-</t>
  </si>
  <si>
    <t>Matriculado</t>
  </si>
  <si>
    <t>Promovido</t>
  </si>
  <si>
    <t>Reprobado</t>
  </si>
  <si>
    <t>Retirado</t>
  </si>
  <si>
    <t>En situación</t>
  </si>
  <si>
    <t>Biobío</t>
  </si>
  <si>
    <t>Araucania</t>
  </si>
  <si>
    <t>Los Rios</t>
  </si>
  <si>
    <t>Aysen</t>
  </si>
  <si>
    <t>Total Privativos</t>
  </si>
  <si>
    <t>En situación en privativos</t>
  </si>
  <si>
    <t>Porcentaje privativos</t>
  </si>
  <si>
    <t>Total Ambulatorios</t>
  </si>
  <si>
    <t>En situación ambulatorios</t>
  </si>
  <si>
    <t>Porcentaje en Ambulatorios</t>
  </si>
  <si>
    <t>Abandonos</t>
  </si>
  <si>
    <t>Egresos</t>
  </si>
  <si>
    <t>Porcentaje de abandonos con respecto al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</si>
</sst>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bin"/>
      <family val="2"/>
    </font>
    <font>
      <sz val="10"/>
      <color rgb="FF000000"/>
      <name val="Cabin"/>
      <family val="2"/>
    </font>
    <font>
      <b/>
      <sz val="8"/>
      <color theme="1"/>
      <name val="Cabin"/>
      <family val="2"/>
    </font>
    <font>
      <sz val="8"/>
      <color theme="1"/>
      <name val="Cabin"/>
      <family val="2"/>
    </font>
    <font>
      <b/>
      <sz val="10"/>
      <color rgb="FF000000"/>
      <name val="Cabin"/>
      <family val="2"/>
    </font>
    <font>
      <sz val="10"/>
      <color theme="1"/>
      <name val="Cabin"/>
      <family val="2"/>
    </font>
    <font>
      <b/>
      <sz val="11"/>
      <color theme="1"/>
      <name val="Cabin"/>
      <family val="2"/>
    </font>
    <font>
      <sz val="11"/>
      <color theme="1"/>
      <name val="Arial"/>
      <family val="2"/>
    </font>
    <font>
      <sz val="11"/>
      <color theme="1"/>
      <name val="Cabin"/>
      <family val="2"/>
    </font>
    <font>
      <sz val="8"/>
      <name val="Calibri"/>
      <family val="2"/>
      <scheme val="minor"/>
    </font>
    <font>
      <b/>
      <sz val="12"/>
      <color theme="1" tint="4.9989318521683403E-2"/>
      <name val="Cabin"/>
      <family val="2"/>
    </font>
    <font>
      <b/>
      <sz val="10"/>
      <color theme="1" tint="4.9989318521683403E-2"/>
      <name val="Cabin"/>
      <family val="2"/>
    </font>
    <font>
      <sz val="12"/>
      <color theme="1"/>
      <name val="Cabin"/>
      <family val="2"/>
    </font>
    <font>
      <sz val="12"/>
      <name val="Cabin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</cellStyleXfs>
  <cellXfs count="37">
    <xf numFmtId="0" fontId="0" fillId="0" borderId="0" xfId="0"/>
    <xf numFmtId="0" fontId="0" fillId="0" borderId="1" xfId="0" applyBorder="1"/>
    <xf numFmtId="0" fontId="6" fillId="0" borderId="1" xfId="2" applyFont="1" applyBorder="1" applyAlignment="1">
      <alignment horizontal="center"/>
    </xf>
    <xf numFmtId="0" fontId="3" fillId="0" borderId="1" xfId="4" applyFont="1" applyBorder="1" applyAlignment="1">
      <alignment horizontal="left"/>
    </xf>
    <xf numFmtId="0" fontId="3" fillId="0" borderId="1" xfId="4" applyFont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9" fontId="6" fillId="0" borderId="1" xfId="3" applyFont="1" applyBorder="1" applyAlignment="1">
      <alignment horizontal="center"/>
    </xf>
    <xf numFmtId="0" fontId="18" fillId="0" borderId="1" xfId="2" applyFont="1" applyFill="1" applyBorder="1" applyAlignment="1">
      <alignment horizontal="center"/>
    </xf>
    <xf numFmtId="0" fontId="4" fillId="2" borderId="1" xfId="4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Fill="1" applyBorder="1"/>
    <xf numFmtId="0" fontId="8" fillId="0" borderId="1" xfId="4" applyFont="1" applyFill="1" applyBorder="1"/>
    <xf numFmtId="0" fontId="1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10" fillId="0" borderId="1" xfId="4" applyFont="1" applyBorder="1" applyAlignment="1">
      <alignment horizontal="left"/>
    </xf>
    <xf numFmtId="0" fontId="10" fillId="0" borderId="1" xfId="4" applyFont="1" applyBorder="1" applyAlignment="1">
      <alignment horizontal="center"/>
    </xf>
    <xf numFmtId="9" fontId="6" fillId="0" borderId="1" xfId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4" applyFont="1" applyBorder="1" applyAlignment="1">
      <alignment horizontal="left"/>
    </xf>
    <xf numFmtId="9" fontId="9" fillId="0" borderId="1" xfId="1" applyFont="1" applyFill="1" applyBorder="1" applyAlignment="1">
      <alignment horizontal="center"/>
    </xf>
    <xf numFmtId="0" fontId="5" fillId="0" borderId="2" xfId="4" applyFont="1" applyBorder="1" applyAlignment="1">
      <alignment vertical="center"/>
    </xf>
    <xf numFmtId="9" fontId="6" fillId="0" borderId="1" xfId="1" applyFont="1" applyBorder="1" applyAlignment="1">
      <alignment horizontal="center"/>
    </xf>
  </cellXfs>
  <cellStyles count="6">
    <cellStyle name="Normal" xfId="0" builtinId="0"/>
    <cellStyle name="Normal 2" xfId="4" xr:uid="{79A4B007-5AD1-42C6-A725-BE6CE3321313}"/>
    <cellStyle name="Normal 3" xfId="2" xr:uid="{8A5134AE-31F0-4E4D-B755-235B176A0E74}"/>
    <cellStyle name="Normal 8" xfId="5" xr:uid="{21601E39-EC75-45CE-A38D-23C5B7A80FA6}"/>
    <cellStyle name="Porcentaje" xfId="1" builtinId="5"/>
    <cellStyle name="Porcentaje 2" xfId="3" xr:uid="{F6D6BA68-CD9E-4303-90A8-DC4AEE5E6A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>
      <selection activeCell="D20" sqref="D20"/>
    </sheetView>
  </sheetViews>
  <sheetFormatPr baseColWidth="10" defaultColWidth="9.140625" defaultRowHeight="15" x14ac:dyDescent="0.25"/>
  <cols>
    <col min="1" max="1" width="23.7109375" customWidth="1"/>
    <col min="6" max="6" width="10.140625" customWidth="1"/>
  </cols>
  <sheetData>
    <row r="1" spans="1:7" ht="15.75" x14ac:dyDescent="0.25">
      <c r="A1" s="24" t="s">
        <v>41</v>
      </c>
      <c r="B1" s="25" t="s">
        <v>21</v>
      </c>
      <c r="C1" s="25" t="s">
        <v>18</v>
      </c>
      <c r="D1" s="25" t="s">
        <v>22</v>
      </c>
      <c r="E1" s="25" t="s">
        <v>19</v>
      </c>
      <c r="F1" s="25" t="s">
        <v>23</v>
      </c>
      <c r="G1" s="25" t="s">
        <v>24</v>
      </c>
    </row>
    <row r="2" spans="1:7" ht="15.75" x14ac:dyDescent="0.25">
      <c r="A2" s="5" t="s">
        <v>25</v>
      </c>
      <c r="B2" s="2">
        <v>10</v>
      </c>
      <c r="C2" s="2">
        <v>6</v>
      </c>
      <c r="D2" s="2">
        <v>16</v>
      </c>
      <c r="E2" s="2">
        <v>677</v>
      </c>
      <c r="F2" s="6">
        <v>2.3633677991137372E-2</v>
      </c>
      <c r="G2" s="6">
        <v>9.1954022988505746E-2</v>
      </c>
    </row>
    <row r="3" spans="1:7" ht="15.75" x14ac:dyDescent="0.25">
      <c r="A3" s="5" t="s">
        <v>26</v>
      </c>
      <c r="B3" s="2">
        <v>1</v>
      </c>
      <c r="C3" s="2">
        <v>0</v>
      </c>
      <c r="D3" s="2">
        <v>1</v>
      </c>
      <c r="E3" s="2">
        <v>615</v>
      </c>
      <c r="F3" s="6">
        <v>1.6260162601626016E-3</v>
      </c>
      <c r="G3" s="6">
        <v>5.7471264367816091E-3</v>
      </c>
    </row>
    <row r="4" spans="1:7" ht="15.75" x14ac:dyDescent="0.25">
      <c r="A4" s="5" t="s">
        <v>27</v>
      </c>
      <c r="B4" s="2">
        <v>1</v>
      </c>
      <c r="C4" s="2">
        <v>0</v>
      </c>
      <c r="D4" s="2">
        <v>1</v>
      </c>
      <c r="E4" s="2">
        <v>657</v>
      </c>
      <c r="F4" s="6">
        <v>1.5220700152207001E-3</v>
      </c>
      <c r="G4" s="6">
        <v>5.7471264367816091E-3</v>
      </c>
    </row>
    <row r="5" spans="1:7" ht="15.75" x14ac:dyDescent="0.25">
      <c r="A5" s="5" t="s">
        <v>28</v>
      </c>
      <c r="B5" s="2">
        <v>0</v>
      </c>
      <c r="C5" s="2">
        <v>0</v>
      </c>
      <c r="D5" s="2">
        <v>0</v>
      </c>
      <c r="E5" s="2">
        <v>420</v>
      </c>
      <c r="F5" s="6">
        <v>0</v>
      </c>
      <c r="G5" s="6">
        <v>0</v>
      </c>
    </row>
    <row r="6" spans="1:7" ht="15.75" x14ac:dyDescent="0.25">
      <c r="A6" s="5" t="s">
        <v>29</v>
      </c>
      <c r="B6" s="2">
        <v>0</v>
      </c>
      <c r="C6" s="2">
        <v>0</v>
      </c>
      <c r="D6" s="2">
        <v>0</v>
      </c>
      <c r="E6" s="2">
        <v>472</v>
      </c>
      <c r="F6" s="6">
        <v>0</v>
      </c>
      <c r="G6" s="6">
        <v>0</v>
      </c>
    </row>
    <row r="7" spans="1:7" ht="15.75" x14ac:dyDescent="0.25">
      <c r="A7" s="5" t="s">
        <v>30</v>
      </c>
      <c r="B7" s="2">
        <v>5</v>
      </c>
      <c r="C7" s="2">
        <v>3</v>
      </c>
      <c r="D7" s="2">
        <v>8</v>
      </c>
      <c r="E7" s="2">
        <v>1889</v>
      </c>
      <c r="F7" s="6">
        <v>4.2350449973530971E-3</v>
      </c>
      <c r="G7" s="6">
        <v>4.5977011494252873E-2</v>
      </c>
    </row>
    <row r="8" spans="1:7" ht="15.75" x14ac:dyDescent="0.25">
      <c r="A8" s="5" t="s">
        <v>31</v>
      </c>
      <c r="B8" s="2">
        <v>94</v>
      </c>
      <c r="C8" s="2">
        <v>39</v>
      </c>
      <c r="D8" s="2">
        <v>133</v>
      </c>
      <c r="E8" s="2">
        <v>7066</v>
      </c>
      <c r="F8" s="6">
        <v>1.8822530427398811E-2</v>
      </c>
      <c r="G8" s="6">
        <v>0.76436781609195403</v>
      </c>
    </row>
    <row r="9" spans="1:7" ht="15.75" x14ac:dyDescent="0.25">
      <c r="A9" s="5" t="s">
        <v>32</v>
      </c>
      <c r="B9" s="2">
        <v>4</v>
      </c>
      <c r="C9" s="2">
        <v>0</v>
      </c>
      <c r="D9" s="2">
        <v>4</v>
      </c>
      <c r="E9" s="2">
        <v>444</v>
      </c>
      <c r="F9" s="6">
        <v>9.0090090090090089E-3</v>
      </c>
      <c r="G9" s="6">
        <v>2.2988505747126436E-2</v>
      </c>
    </row>
    <row r="10" spans="1:7" ht="15.75" x14ac:dyDescent="0.25">
      <c r="A10" s="5" t="s">
        <v>33</v>
      </c>
      <c r="B10" s="2">
        <v>1</v>
      </c>
      <c r="C10" s="2">
        <v>0</v>
      </c>
      <c r="D10" s="2">
        <v>1</v>
      </c>
      <c r="E10" s="2">
        <v>806</v>
      </c>
      <c r="F10" s="6">
        <v>1.2406947890818859E-3</v>
      </c>
      <c r="G10" s="6">
        <v>5.7471264367816091E-3</v>
      </c>
    </row>
    <row r="11" spans="1:7" ht="15.75" x14ac:dyDescent="0.25">
      <c r="A11" s="5" t="s">
        <v>34</v>
      </c>
      <c r="B11" s="2">
        <v>1</v>
      </c>
      <c r="C11" s="2">
        <v>1</v>
      </c>
      <c r="D11" s="2">
        <v>2</v>
      </c>
      <c r="E11" s="2">
        <v>280</v>
      </c>
      <c r="F11" s="6">
        <v>7.1428571428571435E-3</v>
      </c>
      <c r="G11" s="6">
        <v>1.1494252873563218E-2</v>
      </c>
    </row>
    <row r="12" spans="1:7" ht="15.75" x14ac:dyDescent="0.25">
      <c r="A12" s="5" t="s">
        <v>35</v>
      </c>
      <c r="B12" s="2">
        <v>1</v>
      </c>
      <c r="C12" s="2">
        <v>1</v>
      </c>
      <c r="D12" s="2">
        <v>2</v>
      </c>
      <c r="E12" s="2">
        <v>1378</v>
      </c>
      <c r="F12" s="6">
        <v>1.4513788098693759E-3</v>
      </c>
      <c r="G12" s="6">
        <v>1.1494252873563218E-2</v>
      </c>
    </row>
    <row r="13" spans="1:7" ht="15.75" x14ac:dyDescent="0.25">
      <c r="A13" s="5" t="s">
        <v>36</v>
      </c>
      <c r="B13" s="2">
        <v>2</v>
      </c>
      <c r="C13" s="2">
        <v>0</v>
      </c>
      <c r="D13" s="2">
        <v>2</v>
      </c>
      <c r="E13" s="2">
        <v>226</v>
      </c>
      <c r="F13" s="6">
        <v>8.8495575221238937E-3</v>
      </c>
      <c r="G13" s="6">
        <v>1.1494252873563218E-2</v>
      </c>
    </row>
    <row r="14" spans="1:7" ht="15.75" x14ac:dyDescent="0.25">
      <c r="A14" s="7" t="s">
        <v>37</v>
      </c>
      <c r="B14" s="2">
        <v>1</v>
      </c>
      <c r="C14" s="2">
        <v>0</v>
      </c>
      <c r="D14" s="2">
        <v>1</v>
      </c>
      <c r="E14" s="2">
        <v>129</v>
      </c>
      <c r="F14" s="6">
        <v>7.7519379844961248E-3</v>
      </c>
      <c r="G14" s="6">
        <v>5.7471264367816091E-3</v>
      </c>
    </row>
    <row r="15" spans="1:7" ht="15.75" x14ac:dyDescent="0.25">
      <c r="A15" s="7" t="s">
        <v>38</v>
      </c>
      <c r="B15" s="2">
        <v>1</v>
      </c>
      <c r="C15" s="2">
        <v>0</v>
      </c>
      <c r="D15" s="2">
        <v>1</v>
      </c>
      <c r="E15" s="2">
        <v>646</v>
      </c>
      <c r="F15" s="6">
        <v>1.5479876160990713E-3</v>
      </c>
      <c r="G15" s="6">
        <v>5.7471264367816091E-3</v>
      </c>
    </row>
    <row r="16" spans="1:7" ht="15.75" x14ac:dyDescent="0.25">
      <c r="A16" s="7" t="s">
        <v>39</v>
      </c>
      <c r="B16" s="2">
        <v>0</v>
      </c>
      <c r="C16" s="2">
        <v>0</v>
      </c>
      <c r="D16" s="2">
        <v>0</v>
      </c>
      <c r="E16" s="2">
        <v>139</v>
      </c>
      <c r="F16" s="6">
        <v>0</v>
      </c>
      <c r="G16" s="6">
        <v>0</v>
      </c>
    </row>
    <row r="17" spans="1:7" ht="15.75" x14ac:dyDescent="0.25">
      <c r="A17" s="7" t="s">
        <v>40</v>
      </c>
      <c r="B17" s="2">
        <v>2</v>
      </c>
      <c r="C17" s="2">
        <v>0</v>
      </c>
      <c r="D17" s="2">
        <v>2</v>
      </c>
      <c r="E17" s="2">
        <v>122</v>
      </c>
      <c r="F17" s="6">
        <v>1.6393442622950821E-2</v>
      </c>
      <c r="G17" s="6">
        <v>1.1494252873563218E-2</v>
      </c>
    </row>
    <row r="18" spans="1:7" ht="15.75" x14ac:dyDescent="0.25">
      <c r="A18" s="7" t="s">
        <v>19</v>
      </c>
      <c r="B18" s="2">
        <v>124</v>
      </c>
      <c r="C18" s="2">
        <v>50</v>
      </c>
      <c r="D18" s="2">
        <v>174</v>
      </c>
      <c r="E18" s="2">
        <v>15967</v>
      </c>
      <c r="F18" s="6">
        <v>1.0897476044341454E-2</v>
      </c>
      <c r="G18" s="6">
        <v>1</v>
      </c>
    </row>
  </sheetData>
  <phoneticPr fontId="14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0E527-5B74-434A-BF20-AD899C1A29E8}">
  <dimension ref="A1:D12"/>
  <sheetViews>
    <sheetView workbookViewId="0">
      <selection activeCell="L29" sqref="L29"/>
    </sheetView>
  </sheetViews>
  <sheetFormatPr baseColWidth="10" defaultRowHeight="15" x14ac:dyDescent="0.25"/>
  <cols>
    <col min="3" max="4" width="11.42578125" customWidth="1"/>
  </cols>
  <sheetData>
    <row r="1" spans="1:4" x14ac:dyDescent="0.25">
      <c r="A1" s="32" t="s">
        <v>20</v>
      </c>
      <c r="B1" s="32" t="s">
        <v>133</v>
      </c>
      <c r="C1" s="32" t="s">
        <v>134</v>
      </c>
      <c r="D1" s="32" t="s">
        <v>135</v>
      </c>
    </row>
    <row r="2" spans="1:4" x14ac:dyDescent="0.25">
      <c r="A2" s="32">
        <v>2010</v>
      </c>
      <c r="B2" s="32">
        <v>889</v>
      </c>
      <c r="C2" s="32">
        <f>2563+5929</f>
        <v>8492</v>
      </c>
      <c r="D2" s="36">
        <f>((B2*100)/C2)*0.01</f>
        <v>0.10468676401318888</v>
      </c>
    </row>
    <row r="3" spans="1:4" x14ac:dyDescent="0.25">
      <c r="A3" s="32">
        <v>2011</v>
      </c>
      <c r="B3" s="32">
        <v>841</v>
      </c>
      <c r="C3" s="32">
        <f>2989+6250</f>
        <v>9239</v>
      </c>
      <c r="D3" s="36">
        <f t="shared" ref="D3:D12" si="0">((B3*100)/C3)*0.01</f>
        <v>9.1027167442363888E-2</v>
      </c>
    </row>
    <row r="4" spans="1:4" x14ac:dyDescent="0.25">
      <c r="A4" s="32">
        <v>2012</v>
      </c>
      <c r="B4" s="32">
        <v>512</v>
      </c>
      <c r="C4" s="32">
        <f>2725+5973</f>
        <v>8698</v>
      </c>
      <c r="D4" s="36">
        <f t="shared" si="0"/>
        <v>5.8864106691193373E-2</v>
      </c>
    </row>
    <row r="5" spans="1:4" x14ac:dyDescent="0.25">
      <c r="A5" s="32">
        <v>2013</v>
      </c>
      <c r="B5" s="32">
        <v>481</v>
      </c>
      <c r="C5" s="32">
        <f>2346+5167</f>
        <v>7513</v>
      </c>
      <c r="D5" s="36">
        <f t="shared" si="0"/>
        <v>6.402236124051644E-2</v>
      </c>
    </row>
    <row r="6" spans="1:4" x14ac:dyDescent="0.25">
      <c r="A6" s="32">
        <v>2014</v>
      </c>
      <c r="B6" s="32">
        <v>429</v>
      </c>
      <c r="C6" s="32">
        <f>90+165+1709+300+6+100+62+1349+49+171+67+211+1532+542+146+334</f>
        <v>6833</v>
      </c>
      <c r="D6" s="36">
        <f t="shared" si="0"/>
        <v>6.278355041709352E-2</v>
      </c>
    </row>
    <row r="7" spans="1:4" x14ac:dyDescent="0.25">
      <c r="A7" s="32">
        <v>2015</v>
      </c>
      <c r="B7" s="32">
        <v>408</v>
      </c>
      <c r="C7" s="32">
        <f>65+135+1485+262+26+44+38+1240+57+225+71+164+51+1354+461+127+238</f>
        <v>6043</v>
      </c>
      <c r="D7" s="36">
        <f t="shared" si="0"/>
        <v>6.7516134370345857E-2</v>
      </c>
    </row>
    <row r="8" spans="1:4" x14ac:dyDescent="0.25">
      <c r="A8" s="32">
        <v>2016</v>
      </c>
      <c r="B8" s="32">
        <v>290</v>
      </c>
      <c r="C8" s="32">
        <f>1155+274+3615</f>
        <v>5044</v>
      </c>
      <c r="D8" s="36">
        <f t="shared" si="0"/>
        <v>5.7494052339413168E-2</v>
      </c>
    </row>
    <row r="9" spans="1:4" x14ac:dyDescent="0.25">
      <c r="A9" s="32">
        <v>2017</v>
      </c>
      <c r="B9" s="32">
        <v>260</v>
      </c>
      <c r="C9" s="32">
        <f>7721-8-2813-53</f>
        <v>4847</v>
      </c>
      <c r="D9" s="36">
        <f t="shared" si="0"/>
        <v>5.364142768722921E-2</v>
      </c>
    </row>
    <row r="10" spans="1:4" x14ac:dyDescent="0.25">
      <c r="A10" s="32">
        <v>2018</v>
      </c>
      <c r="B10" s="32">
        <v>190</v>
      </c>
      <c r="C10" s="32">
        <f>7270-177-3025</f>
        <v>4068</v>
      </c>
      <c r="D10" s="36">
        <f t="shared" si="0"/>
        <v>4.6705998033431666E-2</v>
      </c>
    </row>
    <row r="11" spans="1:4" x14ac:dyDescent="0.25">
      <c r="A11" s="32">
        <v>2019</v>
      </c>
      <c r="B11" s="32">
        <v>54</v>
      </c>
      <c r="C11" s="32">
        <f>8440-3695-324</f>
        <v>4421</v>
      </c>
      <c r="D11" s="36">
        <f t="shared" si="0"/>
        <v>1.2214431124180049E-2</v>
      </c>
    </row>
    <row r="12" spans="1:4" x14ac:dyDescent="0.25">
      <c r="A12" s="32">
        <v>2020</v>
      </c>
      <c r="B12" s="32">
        <v>49</v>
      </c>
      <c r="C12" s="32">
        <v>2487</v>
      </c>
      <c r="D12" s="36">
        <f t="shared" si="0"/>
        <v>1.9702452754322478E-2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B8E7F-E36A-4E7D-BB15-4FDC168EDC10}">
  <dimension ref="A1:C18"/>
  <sheetViews>
    <sheetView workbookViewId="0">
      <selection activeCell="H21" sqref="H21"/>
    </sheetView>
  </sheetViews>
  <sheetFormatPr baseColWidth="10" defaultRowHeight="15" x14ac:dyDescent="0.25"/>
  <cols>
    <col min="1" max="1" width="40.85546875" bestFit="1" customWidth="1"/>
  </cols>
  <sheetData>
    <row r="1" spans="1:3" x14ac:dyDescent="0.25">
      <c r="A1" s="16" t="s">
        <v>0</v>
      </c>
      <c r="B1" s="16">
        <v>2018</v>
      </c>
      <c r="C1" s="16">
        <v>2020</v>
      </c>
    </row>
    <row r="2" spans="1:3" x14ac:dyDescent="0.25">
      <c r="A2" s="15" t="s">
        <v>1</v>
      </c>
      <c r="B2" s="14">
        <v>6</v>
      </c>
      <c r="C2" s="15">
        <v>13</v>
      </c>
    </row>
    <row r="3" spans="1:3" x14ac:dyDescent="0.25">
      <c r="A3" s="15" t="s">
        <v>2</v>
      </c>
      <c r="B3" s="14">
        <v>2</v>
      </c>
      <c r="C3" s="15">
        <v>6</v>
      </c>
    </row>
    <row r="4" spans="1:3" x14ac:dyDescent="0.25">
      <c r="A4" s="15" t="s">
        <v>3</v>
      </c>
      <c r="B4" s="14">
        <v>3</v>
      </c>
      <c r="C4" s="15">
        <v>5</v>
      </c>
    </row>
    <row r="5" spans="1:3" x14ac:dyDescent="0.25">
      <c r="A5" s="15" t="s">
        <v>4</v>
      </c>
      <c r="B5" s="14">
        <v>6</v>
      </c>
      <c r="C5" s="15">
        <v>8</v>
      </c>
    </row>
    <row r="6" spans="1:3" x14ac:dyDescent="0.25">
      <c r="A6" s="15" t="s">
        <v>5</v>
      </c>
      <c r="B6" s="14">
        <v>7</v>
      </c>
      <c r="C6" s="15">
        <v>12</v>
      </c>
    </row>
    <row r="7" spans="1:3" x14ac:dyDescent="0.25">
      <c r="A7" s="15" t="s">
        <v>7</v>
      </c>
      <c r="B7" s="14">
        <v>298</v>
      </c>
      <c r="C7" s="15">
        <v>395</v>
      </c>
    </row>
    <row r="8" spans="1:3" x14ac:dyDescent="0.25">
      <c r="A8" s="15" t="s">
        <v>6</v>
      </c>
      <c r="B8" s="14">
        <v>14</v>
      </c>
      <c r="C8" s="15">
        <v>17</v>
      </c>
    </row>
    <row r="9" spans="1:3" x14ac:dyDescent="0.25">
      <c r="A9" s="15" t="s">
        <v>8</v>
      </c>
      <c r="B9" s="14">
        <v>10</v>
      </c>
      <c r="C9" s="15">
        <v>8</v>
      </c>
    </row>
    <row r="10" spans="1:3" x14ac:dyDescent="0.25">
      <c r="A10" s="15" t="s">
        <v>9</v>
      </c>
      <c r="B10" s="14">
        <v>40</v>
      </c>
      <c r="C10" s="15">
        <v>63</v>
      </c>
    </row>
    <row r="11" spans="1:3" x14ac:dyDescent="0.25">
      <c r="A11" s="15" t="s">
        <v>10</v>
      </c>
      <c r="B11" s="14">
        <v>6</v>
      </c>
      <c r="C11" s="15">
        <v>5</v>
      </c>
    </row>
    <row r="12" spans="1:3" x14ac:dyDescent="0.25">
      <c r="A12" s="15" t="s">
        <v>11</v>
      </c>
      <c r="B12" s="14">
        <v>22</v>
      </c>
      <c r="C12" s="15">
        <v>11</v>
      </c>
    </row>
    <row r="13" spans="1:3" x14ac:dyDescent="0.25">
      <c r="A13" s="15" t="s">
        <v>12</v>
      </c>
      <c r="B13" s="14">
        <v>3</v>
      </c>
      <c r="C13" s="15">
        <v>4</v>
      </c>
    </row>
    <row r="14" spans="1:3" x14ac:dyDescent="0.25">
      <c r="A14" s="15" t="s">
        <v>13</v>
      </c>
      <c r="B14" s="14">
        <v>1</v>
      </c>
      <c r="C14" s="15">
        <v>2</v>
      </c>
    </row>
    <row r="15" spans="1:3" x14ac:dyDescent="0.25">
      <c r="A15" s="15" t="s">
        <v>14</v>
      </c>
      <c r="B15" s="14">
        <v>52</v>
      </c>
      <c r="C15" s="15">
        <v>92</v>
      </c>
    </row>
    <row r="16" spans="1:3" x14ac:dyDescent="0.25">
      <c r="A16" s="15" t="s">
        <v>15</v>
      </c>
      <c r="B16" s="14">
        <v>5</v>
      </c>
      <c r="C16" s="15">
        <v>8</v>
      </c>
    </row>
    <row r="17" spans="1:3" x14ac:dyDescent="0.25">
      <c r="A17" s="15" t="s">
        <v>16</v>
      </c>
      <c r="B17" s="14">
        <v>3</v>
      </c>
      <c r="C17" s="15">
        <v>0</v>
      </c>
    </row>
    <row r="18" spans="1:3" x14ac:dyDescent="0.25">
      <c r="A18" s="15" t="s">
        <v>17</v>
      </c>
      <c r="B18" s="14">
        <f>SUM(B2:B17)</f>
        <v>478</v>
      </c>
      <c r="C18" s="14">
        <f>SUM(C2:C17)</f>
        <v>649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1CF1-FF3A-4B58-930C-E34936DC3D20}">
  <dimension ref="A1:D22"/>
  <sheetViews>
    <sheetView workbookViewId="0">
      <selection activeCell="J12" sqref="J12"/>
    </sheetView>
  </sheetViews>
  <sheetFormatPr baseColWidth="10" defaultRowHeight="15" x14ac:dyDescent="0.25"/>
  <sheetData>
    <row r="1" spans="1:4" x14ac:dyDescent="0.25">
      <c r="A1" s="17" t="s">
        <v>96</v>
      </c>
      <c r="B1" s="17" t="s">
        <v>97</v>
      </c>
      <c r="C1" s="17" t="s">
        <v>98</v>
      </c>
      <c r="D1" s="17" t="s">
        <v>74</v>
      </c>
    </row>
    <row r="2" spans="1:4" x14ac:dyDescent="0.25">
      <c r="A2" s="21" t="s">
        <v>99</v>
      </c>
      <c r="B2" s="18" t="s">
        <v>100</v>
      </c>
      <c r="C2" s="18">
        <v>372</v>
      </c>
      <c r="D2" s="19">
        <f>((C2*100)/611)*0.01</f>
        <v>0.60883797054009825</v>
      </c>
    </row>
    <row r="3" spans="1:4" x14ac:dyDescent="0.25">
      <c r="A3" s="21" t="s">
        <v>99</v>
      </c>
      <c r="B3" s="18" t="s">
        <v>101</v>
      </c>
      <c r="C3" s="18">
        <v>239</v>
      </c>
      <c r="D3" s="19">
        <f t="shared" ref="D3:D22" si="0">((C3*100)/611)*0.01</f>
        <v>0.39116202945990181</v>
      </c>
    </row>
    <row r="4" spans="1:4" x14ac:dyDescent="0.25">
      <c r="A4" s="21" t="s">
        <v>102</v>
      </c>
      <c r="B4" s="18" t="s">
        <v>103</v>
      </c>
      <c r="C4" s="18">
        <v>19</v>
      </c>
      <c r="D4" s="19">
        <f t="shared" si="0"/>
        <v>3.1096563011456628E-2</v>
      </c>
    </row>
    <row r="5" spans="1:4" x14ac:dyDescent="0.25">
      <c r="A5" s="21" t="s">
        <v>102</v>
      </c>
      <c r="B5" s="20" t="s">
        <v>104</v>
      </c>
      <c r="C5" s="18">
        <v>16</v>
      </c>
      <c r="D5" s="19">
        <f t="shared" si="0"/>
        <v>2.6186579378068741E-2</v>
      </c>
    </row>
    <row r="6" spans="1:4" x14ac:dyDescent="0.25">
      <c r="A6" s="21" t="s">
        <v>102</v>
      </c>
      <c r="B6" s="18" t="s">
        <v>105</v>
      </c>
      <c r="C6" s="18">
        <v>102</v>
      </c>
      <c r="D6" s="19">
        <f t="shared" si="0"/>
        <v>0.16693944353518825</v>
      </c>
    </row>
    <row r="7" spans="1:4" x14ac:dyDescent="0.25">
      <c r="A7" s="21" t="s">
        <v>102</v>
      </c>
      <c r="B7" s="18" t="s">
        <v>106</v>
      </c>
      <c r="C7" s="18">
        <v>474</v>
      </c>
      <c r="D7" s="19">
        <f t="shared" si="0"/>
        <v>0.77577741407528655</v>
      </c>
    </row>
    <row r="8" spans="1:4" x14ac:dyDescent="0.25">
      <c r="A8" s="21" t="s">
        <v>107</v>
      </c>
      <c r="B8" s="18" t="s">
        <v>108</v>
      </c>
      <c r="C8" s="18">
        <v>31</v>
      </c>
      <c r="D8" s="19">
        <f t="shared" si="0"/>
        <v>5.0736497545008183E-2</v>
      </c>
    </row>
    <row r="9" spans="1:4" x14ac:dyDescent="0.25">
      <c r="A9" s="21" t="s">
        <v>107</v>
      </c>
      <c r="B9" s="20" t="s">
        <v>109</v>
      </c>
      <c r="C9" s="18">
        <f>611-31</f>
        <v>580</v>
      </c>
      <c r="D9" s="19">
        <f t="shared" si="0"/>
        <v>0.9492635024549918</v>
      </c>
    </row>
    <row r="10" spans="1:4" x14ac:dyDescent="0.25">
      <c r="A10" s="21" t="s">
        <v>110</v>
      </c>
      <c r="B10" s="18" t="s">
        <v>111</v>
      </c>
      <c r="C10" s="18">
        <v>588</v>
      </c>
      <c r="D10" s="19">
        <f t="shared" si="0"/>
        <v>0.96235679214402625</v>
      </c>
    </row>
    <row r="11" spans="1:4" x14ac:dyDescent="0.25">
      <c r="A11" s="21" t="s">
        <v>110</v>
      </c>
      <c r="B11" s="18" t="s">
        <v>112</v>
      </c>
      <c r="C11" s="18">
        <v>23</v>
      </c>
      <c r="D11" s="19">
        <f t="shared" si="0"/>
        <v>3.7643207855973818E-2</v>
      </c>
    </row>
    <row r="12" spans="1:4" x14ac:dyDescent="0.25">
      <c r="A12" s="21" t="s">
        <v>113</v>
      </c>
      <c r="B12" s="18" t="s">
        <v>108</v>
      </c>
      <c r="C12" s="18">
        <v>0</v>
      </c>
      <c r="D12" s="19">
        <f t="shared" si="0"/>
        <v>0</v>
      </c>
    </row>
    <row r="13" spans="1:4" x14ac:dyDescent="0.25">
      <c r="A13" s="21" t="s">
        <v>113</v>
      </c>
      <c r="B13" s="18" t="s">
        <v>109</v>
      </c>
      <c r="C13" s="18">
        <v>611</v>
      </c>
      <c r="D13" s="19">
        <f t="shared" si="0"/>
        <v>1</v>
      </c>
    </row>
    <row r="14" spans="1:4" ht="15" customHeight="1" x14ac:dyDescent="0.25">
      <c r="A14" s="21" t="s">
        <v>114</v>
      </c>
      <c r="B14" s="18" t="s">
        <v>108</v>
      </c>
      <c r="C14" s="18">
        <f>7</f>
        <v>7</v>
      </c>
      <c r="D14" s="19">
        <f t="shared" si="0"/>
        <v>1.1456628477905073E-2</v>
      </c>
    </row>
    <row r="15" spans="1:4" x14ac:dyDescent="0.25">
      <c r="A15" s="21" t="s">
        <v>114</v>
      </c>
      <c r="B15" s="18" t="s">
        <v>109</v>
      </c>
      <c r="C15" s="18">
        <f>611-7</f>
        <v>604</v>
      </c>
      <c r="D15" s="19">
        <f t="shared" si="0"/>
        <v>0.98854337152209493</v>
      </c>
    </row>
    <row r="16" spans="1:4" ht="15" customHeight="1" x14ac:dyDescent="0.25">
      <c r="A16" s="21" t="s">
        <v>115</v>
      </c>
      <c r="B16" s="18" t="s">
        <v>108</v>
      </c>
      <c r="C16" s="18">
        <v>73</v>
      </c>
      <c r="D16" s="19">
        <f t="shared" si="0"/>
        <v>0.11947626841243862</v>
      </c>
    </row>
    <row r="17" spans="1:4" x14ac:dyDescent="0.25">
      <c r="A17" s="21" t="s">
        <v>115</v>
      </c>
      <c r="B17" s="18" t="s">
        <v>109</v>
      </c>
      <c r="C17" s="18">
        <f>611-73</f>
        <v>538</v>
      </c>
      <c r="D17" s="19">
        <f t="shared" si="0"/>
        <v>0.88052373158756136</v>
      </c>
    </row>
    <row r="18" spans="1:4" ht="15" customHeight="1" x14ac:dyDescent="0.25">
      <c r="A18" s="21" t="s">
        <v>116</v>
      </c>
      <c r="B18" s="18" t="s">
        <v>117</v>
      </c>
      <c r="C18" s="18">
        <v>40</v>
      </c>
      <c r="D18" s="19">
        <f t="shared" si="0"/>
        <v>6.5466448445171854E-2</v>
      </c>
    </row>
    <row r="19" spans="1:4" x14ac:dyDescent="0.25">
      <c r="A19" s="21" t="s">
        <v>116</v>
      </c>
      <c r="B19" s="18" t="s">
        <v>118</v>
      </c>
      <c r="C19" s="18">
        <v>393</v>
      </c>
      <c r="D19" s="19">
        <f t="shared" si="0"/>
        <v>0.64320785597381347</v>
      </c>
    </row>
    <row r="20" spans="1:4" x14ac:dyDescent="0.25">
      <c r="A20" s="21" t="s">
        <v>116</v>
      </c>
      <c r="B20" s="18" t="s">
        <v>119</v>
      </c>
      <c r="C20" s="18">
        <v>39</v>
      </c>
      <c r="D20" s="19">
        <f t="shared" si="0"/>
        <v>6.3829787234042548E-2</v>
      </c>
    </row>
    <row r="21" spans="1:4" x14ac:dyDescent="0.25">
      <c r="A21" s="21" t="s">
        <v>116</v>
      </c>
      <c r="B21" s="18" t="s">
        <v>120</v>
      </c>
      <c r="C21" s="18">
        <v>15</v>
      </c>
      <c r="D21" s="19">
        <f t="shared" si="0"/>
        <v>2.4549918166939442E-2</v>
      </c>
    </row>
    <row r="22" spans="1:4" x14ac:dyDescent="0.25">
      <c r="A22" s="21" t="s">
        <v>116</v>
      </c>
      <c r="B22" s="18" t="s">
        <v>121</v>
      </c>
      <c r="C22" s="18">
        <v>124</v>
      </c>
      <c r="D22" s="19">
        <f t="shared" si="0"/>
        <v>0.20294599018003273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23448-127E-4CFA-9BCF-9C8F2739A0EC}">
  <dimension ref="A1:K150"/>
  <sheetViews>
    <sheetView workbookViewId="0">
      <selection activeCell="E17" sqref="E17"/>
    </sheetView>
  </sheetViews>
  <sheetFormatPr baseColWidth="10" defaultRowHeight="15" x14ac:dyDescent="0.25"/>
  <sheetData>
    <row r="1" spans="1:11" x14ac:dyDescent="0.25">
      <c r="A1" s="22" t="s">
        <v>20</v>
      </c>
      <c r="B1" s="22" t="s">
        <v>95</v>
      </c>
      <c r="C1" s="22" t="s">
        <v>75</v>
      </c>
      <c r="D1" s="22" t="s">
        <v>76</v>
      </c>
      <c r="E1" s="22" t="s">
        <v>77</v>
      </c>
      <c r="F1" s="22" t="s">
        <v>78</v>
      </c>
      <c r="G1" s="22" t="s">
        <v>79</v>
      </c>
      <c r="H1" s="22" t="s">
        <v>80</v>
      </c>
      <c r="I1" s="22" t="s">
        <v>81</v>
      </c>
      <c r="J1" s="22" t="s">
        <v>82</v>
      </c>
      <c r="K1" s="22" t="s">
        <v>17</v>
      </c>
    </row>
    <row r="2" spans="1:11" x14ac:dyDescent="0.25">
      <c r="A2" s="23">
        <v>2008</v>
      </c>
      <c r="B2" s="23" t="s">
        <v>83</v>
      </c>
      <c r="C2" s="23">
        <v>25</v>
      </c>
      <c r="D2" s="23">
        <v>19</v>
      </c>
      <c r="E2" s="23">
        <v>57</v>
      </c>
      <c r="F2" s="23">
        <v>102</v>
      </c>
      <c r="G2" s="23">
        <v>164</v>
      </c>
      <c r="H2" s="23">
        <v>304</v>
      </c>
      <c r="I2" s="23">
        <v>449</v>
      </c>
      <c r="J2" s="23">
        <v>376</v>
      </c>
      <c r="K2" s="23">
        <v>1496</v>
      </c>
    </row>
    <row r="3" spans="1:11" x14ac:dyDescent="0.25">
      <c r="A3" s="23">
        <v>2008</v>
      </c>
      <c r="B3" s="23" t="s">
        <v>84</v>
      </c>
      <c r="C3" s="23">
        <v>27</v>
      </c>
      <c r="D3" s="23">
        <v>20</v>
      </c>
      <c r="E3" s="23">
        <v>60</v>
      </c>
      <c r="F3" s="23">
        <v>101</v>
      </c>
      <c r="G3" s="23">
        <v>164</v>
      </c>
      <c r="H3" s="23">
        <v>301</v>
      </c>
      <c r="I3" s="23">
        <v>433</v>
      </c>
      <c r="J3" s="23">
        <v>373</v>
      </c>
      <c r="K3" s="23">
        <v>1479</v>
      </c>
    </row>
    <row r="4" spans="1:11" x14ac:dyDescent="0.25">
      <c r="A4" s="23">
        <v>2008</v>
      </c>
      <c r="B4" s="23" t="s">
        <v>85</v>
      </c>
      <c r="C4" s="23">
        <v>29</v>
      </c>
      <c r="D4" s="23">
        <v>21</v>
      </c>
      <c r="E4" s="23">
        <v>56</v>
      </c>
      <c r="F4" s="23">
        <v>95</v>
      </c>
      <c r="G4" s="23">
        <v>156</v>
      </c>
      <c r="H4" s="23">
        <v>296</v>
      </c>
      <c r="I4" s="23">
        <v>438</v>
      </c>
      <c r="J4" s="23">
        <v>370</v>
      </c>
      <c r="K4" s="23">
        <v>1461</v>
      </c>
    </row>
    <row r="5" spans="1:11" x14ac:dyDescent="0.25">
      <c r="A5" s="23">
        <v>2008</v>
      </c>
      <c r="B5" s="23" t="s">
        <v>86</v>
      </c>
      <c r="C5" s="23">
        <v>28</v>
      </c>
      <c r="D5" s="23">
        <v>20</v>
      </c>
      <c r="E5" s="23">
        <v>53</v>
      </c>
      <c r="F5" s="23">
        <v>93</v>
      </c>
      <c r="G5" s="23">
        <v>156</v>
      </c>
      <c r="H5" s="23">
        <v>303</v>
      </c>
      <c r="I5" s="23">
        <v>443</v>
      </c>
      <c r="J5" s="23">
        <v>374</v>
      </c>
      <c r="K5" s="23">
        <v>1470</v>
      </c>
    </row>
    <row r="6" spans="1:11" x14ac:dyDescent="0.25">
      <c r="A6" s="23">
        <v>2008</v>
      </c>
      <c r="B6" s="23" t="s">
        <v>87</v>
      </c>
      <c r="C6" s="23">
        <v>29</v>
      </c>
      <c r="D6" s="23">
        <v>21</v>
      </c>
      <c r="E6" s="23">
        <v>59</v>
      </c>
      <c r="F6" s="23">
        <v>96</v>
      </c>
      <c r="G6" s="23">
        <v>159</v>
      </c>
      <c r="H6" s="23">
        <v>296</v>
      </c>
      <c r="I6" s="23">
        <v>451</v>
      </c>
      <c r="J6" s="23">
        <v>369</v>
      </c>
      <c r="K6" s="23">
        <v>1480</v>
      </c>
    </row>
    <row r="7" spans="1:11" x14ac:dyDescent="0.25">
      <c r="A7" s="23">
        <v>2008</v>
      </c>
      <c r="B7" s="23" t="s">
        <v>88</v>
      </c>
      <c r="C7" s="23">
        <v>21</v>
      </c>
      <c r="D7" s="23">
        <v>21</v>
      </c>
      <c r="E7" s="23">
        <v>57</v>
      </c>
      <c r="F7" s="23">
        <v>95</v>
      </c>
      <c r="G7" s="23">
        <v>160</v>
      </c>
      <c r="H7" s="23">
        <v>303</v>
      </c>
      <c r="I7" s="23">
        <v>462</v>
      </c>
      <c r="J7" s="23">
        <v>385</v>
      </c>
      <c r="K7" s="23">
        <v>1504</v>
      </c>
    </row>
    <row r="8" spans="1:11" x14ac:dyDescent="0.25">
      <c r="A8" s="23">
        <v>2008</v>
      </c>
      <c r="B8" s="23" t="s">
        <v>89</v>
      </c>
      <c r="C8" s="23">
        <v>22</v>
      </c>
      <c r="D8" s="23">
        <v>24</v>
      </c>
      <c r="E8" s="23">
        <v>58</v>
      </c>
      <c r="F8" s="23">
        <v>94</v>
      </c>
      <c r="G8" s="23">
        <v>161</v>
      </c>
      <c r="H8" s="23">
        <v>295</v>
      </c>
      <c r="I8" s="23">
        <v>461</v>
      </c>
      <c r="J8" s="23">
        <v>382</v>
      </c>
      <c r="K8" s="23">
        <v>1497</v>
      </c>
    </row>
    <row r="9" spans="1:11" x14ac:dyDescent="0.25">
      <c r="A9" s="23">
        <v>2008</v>
      </c>
      <c r="B9" s="23" t="s">
        <v>90</v>
      </c>
      <c r="C9" s="23">
        <v>21</v>
      </c>
      <c r="D9" s="23">
        <v>22</v>
      </c>
      <c r="E9" s="23">
        <v>57</v>
      </c>
      <c r="F9" s="23">
        <v>87</v>
      </c>
      <c r="G9" s="23">
        <v>159</v>
      </c>
      <c r="H9" s="23">
        <v>283</v>
      </c>
      <c r="I9" s="23">
        <v>464</v>
      </c>
      <c r="J9" s="23">
        <v>378</v>
      </c>
      <c r="K9" s="23">
        <v>1471</v>
      </c>
    </row>
    <row r="10" spans="1:11" x14ac:dyDescent="0.25">
      <c r="A10" s="23">
        <v>2008</v>
      </c>
      <c r="B10" s="23" t="s">
        <v>91</v>
      </c>
      <c r="C10" s="23">
        <v>31</v>
      </c>
      <c r="D10" s="23">
        <v>21</v>
      </c>
      <c r="E10" s="23">
        <v>51</v>
      </c>
      <c r="F10" s="23">
        <v>95</v>
      </c>
      <c r="G10" s="23">
        <v>165</v>
      </c>
      <c r="H10" s="23">
        <v>279</v>
      </c>
      <c r="I10" s="23">
        <v>472</v>
      </c>
      <c r="J10" s="23">
        <v>371</v>
      </c>
      <c r="K10" s="23">
        <v>1485</v>
      </c>
    </row>
    <row r="11" spans="1:11" x14ac:dyDescent="0.25">
      <c r="A11" s="23">
        <v>2008</v>
      </c>
      <c r="B11" s="23" t="s">
        <v>92</v>
      </c>
      <c r="C11" s="23">
        <v>29</v>
      </c>
      <c r="D11" s="23">
        <v>22</v>
      </c>
      <c r="E11" s="23">
        <v>48</v>
      </c>
      <c r="F11" s="23">
        <v>93</v>
      </c>
      <c r="G11" s="23">
        <v>168</v>
      </c>
      <c r="H11" s="23">
        <v>286</v>
      </c>
      <c r="I11" s="23">
        <v>471</v>
      </c>
      <c r="J11" s="23">
        <v>360</v>
      </c>
      <c r="K11" s="23">
        <v>1477</v>
      </c>
    </row>
    <row r="12" spans="1:11" x14ac:dyDescent="0.25">
      <c r="A12" s="23">
        <v>2008</v>
      </c>
      <c r="B12" s="23" t="s">
        <v>93</v>
      </c>
      <c r="C12" s="23">
        <v>28</v>
      </c>
      <c r="D12" s="23">
        <v>21</v>
      </c>
      <c r="E12" s="23">
        <v>50</v>
      </c>
      <c r="F12" s="23">
        <v>96</v>
      </c>
      <c r="G12" s="23">
        <v>173</v>
      </c>
      <c r="H12" s="23">
        <v>308</v>
      </c>
      <c r="I12" s="23">
        <v>486</v>
      </c>
      <c r="J12" s="23">
        <v>372</v>
      </c>
      <c r="K12" s="23">
        <v>1534</v>
      </c>
    </row>
    <row r="13" spans="1:11" x14ac:dyDescent="0.25">
      <c r="A13" s="23">
        <v>2008</v>
      </c>
      <c r="B13" s="23" t="s">
        <v>94</v>
      </c>
      <c r="C13" s="23">
        <v>26</v>
      </c>
      <c r="D13" s="23">
        <v>18</v>
      </c>
      <c r="E13" s="23">
        <v>51</v>
      </c>
      <c r="F13" s="23">
        <v>93</v>
      </c>
      <c r="G13" s="23">
        <v>178</v>
      </c>
      <c r="H13" s="23">
        <v>310</v>
      </c>
      <c r="I13" s="23">
        <v>477</v>
      </c>
      <c r="J13" s="23">
        <v>361</v>
      </c>
      <c r="K13" s="23">
        <v>1514</v>
      </c>
    </row>
    <row r="14" spans="1:11" x14ac:dyDescent="0.25">
      <c r="A14" s="23">
        <v>2009</v>
      </c>
      <c r="B14" s="23" t="s">
        <v>83</v>
      </c>
      <c r="C14" s="23">
        <v>23</v>
      </c>
      <c r="D14" s="23">
        <v>16</v>
      </c>
      <c r="E14" s="23">
        <v>31</v>
      </c>
      <c r="F14" s="23">
        <v>87</v>
      </c>
      <c r="G14" s="23">
        <v>140</v>
      </c>
      <c r="H14" s="23">
        <v>261</v>
      </c>
      <c r="I14" s="23">
        <v>467</v>
      </c>
      <c r="J14" s="23">
        <v>428</v>
      </c>
      <c r="K14" s="23">
        <v>1453</v>
      </c>
    </row>
    <row r="15" spans="1:11" x14ac:dyDescent="0.25">
      <c r="A15" s="23">
        <v>2009</v>
      </c>
      <c r="B15" s="23" t="s">
        <v>84</v>
      </c>
      <c r="C15" s="23">
        <v>23</v>
      </c>
      <c r="D15" s="23">
        <v>19</v>
      </c>
      <c r="E15" s="23">
        <v>26</v>
      </c>
      <c r="F15" s="23">
        <v>86</v>
      </c>
      <c r="G15" s="23">
        <v>139</v>
      </c>
      <c r="H15" s="23">
        <v>263</v>
      </c>
      <c r="I15" s="23">
        <v>457</v>
      </c>
      <c r="J15" s="23">
        <v>424</v>
      </c>
      <c r="K15" s="23">
        <v>1437</v>
      </c>
    </row>
    <row r="16" spans="1:11" x14ac:dyDescent="0.25">
      <c r="A16" s="23">
        <v>2009</v>
      </c>
      <c r="B16" s="23" t="s">
        <v>85</v>
      </c>
      <c r="C16" s="23">
        <v>26</v>
      </c>
      <c r="D16" s="23">
        <v>22</v>
      </c>
      <c r="E16" s="23">
        <v>24</v>
      </c>
      <c r="F16" s="23">
        <v>86</v>
      </c>
      <c r="G16" s="23">
        <v>139</v>
      </c>
      <c r="H16" s="23">
        <v>265</v>
      </c>
      <c r="I16" s="23">
        <v>473</v>
      </c>
      <c r="J16" s="23">
        <v>431</v>
      </c>
      <c r="K16" s="23">
        <v>1466</v>
      </c>
    </row>
    <row r="17" spans="1:11" x14ac:dyDescent="0.25">
      <c r="A17" s="23">
        <v>2009</v>
      </c>
      <c r="B17" s="23" t="s">
        <v>86</v>
      </c>
      <c r="C17" s="23">
        <v>27</v>
      </c>
      <c r="D17" s="23">
        <v>18</v>
      </c>
      <c r="E17" s="23">
        <v>25</v>
      </c>
      <c r="F17" s="23">
        <v>86</v>
      </c>
      <c r="G17" s="23">
        <v>138</v>
      </c>
      <c r="H17" s="23">
        <v>267</v>
      </c>
      <c r="I17" s="23">
        <v>490</v>
      </c>
      <c r="J17" s="23">
        <v>440</v>
      </c>
      <c r="K17" s="23">
        <v>1491</v>
      </c>
    </row>
    <row r="18" spans="1:11" x14ac:dyDescent="0.25">
      <c r="A18" s="23">
        <v>2009</v>
      </c>
      <c r="B18" s="23" t="s">
        <v>87</v>
      </c>
      <c r="C18" s="23">
        <v>27</v>
      </c>
      <c r="D18" s="23">
        <v>21</v>
      </c>
      <c r="E18" s="23">
        <v>30</v>
      </c>
      <c r="F18" s="23">
        <v>87</v>
      </c>
      <c r="G18" s="23">
        <v>134</v>
      </c>
      <c r="H18" s="23">
        <v>268</v>
      </c>
      <c r="I18" s="23">
        <v>498</v>
      </c>
      <c r="J18" s="23">
        <v>445</v>
      </c>
      <c r="K18" s="23">
        <v>1510</v>
      </c>
    </row>
    <row r="19" spans="1:11" x14ac:dyDescent="0.25">
      <c r="A19" s="23">
        <v>2009</v>
      </c>
      <c r="B19" s="23" t="s">
        <v>88</v>
      </c>
      <c r="C19" s="23">
        <v>30</v>
      </c>
      <c r="D19" s="23">
        <v>18</v>
      </c>
      <c r="E19" s="23">
        <v>33</v>
      </c>
      <c r="F19" s="23">
        <v>87</v>
      </c>
      <c r="G19" s="23">
        <v>128</v>
      </c>
      <c r="H19" s="23">
        <v>256</v>
      </c>
      <c r="I19" s="23">
        <v>492</v>
      </c>
      <c r="J19" s="23">
        <v>438</v>
      </c>
      <c r="K19" s="23">
        <v>1482</v>
      </c>
    </row>
    <row r="20" spans="1:11" x14ac:dyDescent="0.25">
      <c r="A20" s="23">
        <v>2009</v>
      </c>
      <c r="B20" s="23" t="s">
        <v>89</v>
      </c>
      <c r="C20" s="23">
        <v>28</v>
      </c>
      <c r="D20" s="23">
        <v>21</v>
      </c>
      <c r="E20" s="23">
        <v>36</v>
      </c>
      <c r="F20" s="23">
        <v>82</v>
      </c>
      <c r="G20" s="23">
        <v>120</v>
      </c>
      <c r="H20" s="23">
        <v>266</v>
      </c>
      <c r="I20" s="23">
        <v>477</v>
      </c>
      <c r="J20" s="23">
        <v>433</v>
      </c>
      <c r="K20" s="23">
        <v>1463</v>
      </c>
    </row>
    <row r="21" spans="1:11" x14ac:dyDescent="0.25">
      <c r="A21" s="23">
        <v>2009</v>
      </c>
      <c r="B21" s="23" t="s">
        <v>90</v>
      </c>
      <c r="C21" s="23">
        <v>29</v>
      </c>
      <c r="D21" s="23">
        <v>22</v>
      </c>
      <c r="E21" s="23">
        <v>39</v>
      </c>
      <c r="F21" s="23">
        <v>90</v>
      </c>
      <c r="G21" s="23">
        <v>126</v>
      </c>
      <c r="H21" s="23">
        <v>276</v>
      </c>
      <c r="I21" s="23">
        <v>494</v>
      </c>
      <c r="J21" s="23">
        <v>437</v>
      </c>
      <c r="K21" s="23">
        <v>1513</v>
      </c>
    </row>
    <row r="22" spans="1:11" x14ac:dyDescent="0.25">
      <c r="A22" s="23">
        <v>2009</v>
      </c>
      <c r="B22" s="23" t="s">
        <v>91</v>
      </c>
      <c r="C22" s="23">
        <v>29</v>
      </c>
      <c r="D22" s="23">
        <v>20</v>
      </c>
      <c r="E22" s="23">
        <v>39</v>
      </c>
      <c r="F22" s="23">
        <v>85</v>
      </c>
      <c r="G22" s="23">
        <v>129</v>
      </c>
      <c r="H22" s="23">
        <v>280</v>
      </c>
      <c r="I22" s="23">
        <v>489</v>
      </c>
      <c r="J22" s="23">
        <v>428</v>
      </c>
      <c r="K22" s="23">
        <v>1499</v>
      </c>
    </row>
    <row r="23" spans="1:11" x14ac:dyDescent="0.25">
      <c r="A23" s="23">
        <v>2009</v>
      </c>
      <c r="B23" s="23" t="s">
        <v>92</v>
      </c>
      <c r="C23" s="23">
        <v>29</v>
      </c>
      <c r="D23" s="23">
        <v>21</v>
      </c>
      <c r="E23" s="23">
        <v>42</v>
      </c>
      <c r="F23" s="23">
        <v>85</v>
      </c>
      <c r="G23" s="23">
        <v>130</v>
      </c>
      <c r="H23" s="23">
        <v>283</v>
      </c>
      <c r="I23" s="23">
        <v>490</v>
      </c>
      <c r="J23" s="23">
        <v>421</v>
      </c>
      <c r="K23" s="23">
        <v>1501</v>
      </c>
    </row>
    <row r="24" spans="1:11" x14ac:dyDescent="0.25">
      <c r="A24" s="23">
        <v>2009</v>
      </c>
      <c r="B24" s="23" t="s">
        <v>93</v>
      </c>
      <c r="C24" s="23">
        <v>31</v>
      </c>
      <c r="D24" s="23">
        <v>22</v>
      </c>
      <c r="E24" s="23">
        <v>48</v>
      </c>
      <c r="F24" s="23">
        <v>90</v>
      </c>
      <c r="G24" s="23">
        <v>142</v>
      </c>
      <c r="H24" s="23">
        <v>293</v>
      </c>
      <c r="I24" s="23">
        <v>502</v>
      </c>
      <c r="J24" s="23">
        <v>424</v>
      </c>
      <c r="K24" s="23">
        <v>1552</v>
      </c>
    </row>
    <row r="25" spans="1:11" x14ac:dyDescent="0.25">
      <c r="A25" s="23">
        <v>2009</v>
      </c>
      <c r="B25" s="23" t="s">
        <v>94</v>
      </c>
      <c r="C25" s="23">
        <v>24</v>
      </c>
      <c r="D25" s="23">
        <v>23</v>
      </c>
      <c r="E25" s="23">
        <v>48</v>
      </c>
      <c r="F25" s="23">
        <v>94</v>
      </c>
      <c r="G25" s="23">
        <v>141</v>
      </c>
      <c r="H25" s="23">
        <v>302</v>
      </c>
      <c r="I25" s="23">
        <v>499</v>
      </c>
      <c r="J25" s="23">
        <v>404</v>
      </c>
      <c r="K25" s="23">
        <v>1535</v>
      </c>
    </row>
    <row r="26" spans="1:11" x14ac:dyDescent="0.25">
      <c r="A26" s="23">
        <v>2010</v>
      </c>
      <c r="B26" s="23" t="s">
        <v>83</v>
      </c>
      <c r="C26" s="23">
        <v>26</v>
      </c>
      <c r="D26" s="23">
        <v>15</v>
      </c>
      <c r="E26" s="23">
        <v>37</v>
      </c>
      <c r="F26" s="23">
        <v>85</v>
      </c>
      <c r="G26" s="23">
        <v>115</v>
      </c>
      <c r="H26" s="23">
        <v>238</v>
      </c>
      <c r="I26" s="23">
        <v>465</v>
      </c>
      <c r="J26" s="23">
        <v>473</v>
      </c>
      <c r="K26" s="23">
        <v>1454</v>
      </c>
    </row>
    <row r="27" spans="1:11" x14ac:dyDescent="0.25">
      <c r="A27" s="23">
        <v>2010</v>
      </c>
      <c r="B27" s="23" t="s">
        <v>84</v>
      </c>
      <c r="C27" s="23">
        <v>22</v>
      </c>
      <c r="D27" s="23">
        <v>12</v>
      </c>
      <c r="E27" s="23">
        <v>39</v>
      </c>
      <c r="F27" s="23">
        <v>84</v>
      </c>
      <c r="G27" s="23">
        <v>119</v>
      </c>
      <c r="H27" s="23">
        <v>242</v>
      </c>
      <c r="I27" s="23">
        <v>468</v>
      </c>
      <c r="J27" s="23">
        <v>488</v>
      </c>
      <c r="K27" s="23">
        <v>1474</v>
      </c>
    </row>
    <row r="28" spans="1:11" x14ac:dyDescent="0.25">
      <c r="A28" s="23">
        <v>2010</v>
      </c>
      <c r="B28" s="23" t="s">
        <v>85</v>
      </c>
      <c r="C28" s="23">
        <v>22</v>
      </c>
      <c r="D28" s="23">
        <v>13</v>
      </c>
      <c r="E28" s="23">
        <v>42</v>
      </c>
      <c r="F28" s="23">
        <v>85</v>
      </c>
      <c r="G28" s="23">
        <v>130</v>
      </c>
      <c r="H28" s="23">
        <v>259</v>
      </c>
      <c r="I28" s="23">
        <v>479</v>
      </c>
      <c r="J28" s="23">
        <v>527</v>
      </c>
      <c r="K28" s="23">
        <v>1557</v>
      </c>
    </row>
    <row r="29" spans="1:11" x14ac:dyDescent="0.25">
      <c r="A29" s="23">
        <v>2010</v>
      </c>
      <c r="B29" s="23" t="s">
        <v>86</v>
      </c>
      <c r="C29" s="23">
        <v>24</v>
      </c>
      <c r="D29" s="23">
        <v>9</v>
      </c>
      <c r="E29" s="23">
        <v>46</v>
      </c>
      <c r="F29" s="23">
        <v>83</v>
      </c>
      <c r="G29" s="23">
        <v>135</v>
      </c>
      <c r="H29" s="23">
        <v>262</v>
      </c>
      <c r="I29" s="23">
        <v>487</v>
      </c>
      <c r="J29" s="23">
        <v>527</v>
      </c>
      <c r="K29" s="23">
        <v>1573</v>
      </c>
    </row>
    <row r="30" spans="1:11" x14ac:dyDescent="0.25">
      <c r="A30" s="23">
        <v>2010</v>
      </c>
      <c r="B30" s="23" t="s">
        <v>87</v>
      </c>
      <c r="C30" s="23">
        <v>26</v>
      </c>
      <c r="D30" s="23">
        <v>12</v>
      </c>
      <c r="E30" s="23">
        <v>43</v>
      </c>
      <c r="F30" s="23">
        <v>81</v>
      </c>
      <c r="G30" s="23">
        <v>140</v>
      </c>
      <c r="H30" s="23">
        <v>268</v>
      </c>
      <c r="I30" s="23">
        <v>503</v>
      </c>
      <c r="J30" s="23">
        <v>548</v>
      </c>
      <c r="K30" s="23">
        <v>1621</v>
      </c>
    </row>
    <row r="31" spans="1:11" x14ac:dyDescent="0.25">
      <c r="A31" s="23">
        <v>2010</v>
      </c>
      <c r="B31" s="23" t="s">
        <v>88</v>
      </c>
      <c r="C31" s="23">
        <v>29</v>
      </c>
      <c r="D31" s="23">
        <v>9</v>
      </c>
      <c r="E31" s="23">
        <v>40</v>
      </c>
      <c r="F31" s="23">
        <v>79</v>
      </c>
      <c r="G31" s="23">
        <v>140</v>
      </c>
      <c r="H31" s="23">
        <v>278</v>
      </c>
      <c r="I31" s="23">
        <v>496</v>
      </c>
      <c r="J31" s="23">
        <v>542</v>
      </c>
      <c r="K31" s="23">
        <v>1613</v>
      </c>
    </row>
    <row r="32" spans="1:11" x14ac:dyDescent="0.25">
      <c r="A32" s="23">
        <v>2010</v>
      </c>
      <c r="B32" s="23" t="s">
        <v>89</v>
      </c>
      <c r="C32" s="23">
        <v>30</v>
      </c>
      <c r="D32" s="23">
        <v>10</v>
      </c>
      <c r="E32" s="23">
        <v>35</v>
      </c>
      <c r="F32" s="23">
        <v>82</v>
      </c>
      <c r="G32" s="23">
        <v>139</v>
      </c>
      <c r="H32" s="23">
        <v>280</v>
      </c>
      <c r="I32" s="23">
        <v>507</v>
      </c>
      <c r="J32" s="23">
        <v>554</v>
      </c>
      <c r="K32" s="23">
        <v>1637</v>
      </c>
    </row>
    <row r="33" spans="1:11" x14ac:dyDescent="0.25">
      <c r="A33" s="23">
        <v>2010</v>
      </c>
      <c r="B33" s="23" t="s">
        <v>90</v>
      </c>
      <c r="C33" s="23">
        <v>26</v>
      </c>
      <c r="D33" s="23">
        <v>10</v>
      </c>
      <c r="E33" s="23">
        <v>39</v>
      </c>
      <c r="F33" s="23">
        <v>87</v>
      </c>
      <c r="G33" s="23">
        <v>135</v>
      </c>
      <c r="H33" s="23">
        <v>277</v>
      </c>
      <c r="I33" s="23">
        <v>521</v>
      </c>
      <c r="J33" s="23">
        <v>539</v>
      </c>
      <c r="K33" s="23">
        <v>1634</v>
      </c>
    </row>
    <row r="34" spans="1:11" x14ac:dyDescent="0.25">
      <c r="A34" s="23">
        <v>2010</v>
      </c>
      <c r="B34" s="23" t="s">
        <v>91</v>
      </c>
      <c r="C34" s="23">
        <v>26</v>
      </c>
      <c r="D34" s="23">
        <v>12</v>
      </c>
      <c r="E34" s="23">
        <v>40</v>
      </c>
      <c r="F34" s="23">
        <v>81</v>
      </c>
      <c r="G34" s="23">
        <v>132</v>
      </c>
      <c r="H34" s="23">
        <v>281</v>
      </c>
      <c r="I34" s="23">
        <v>511</v>
      </c>
      <c r="J34" s="23">
        <v>531</v>
      </c>
      <c r="K34" s="23">
        <v>1614</v>
      </c>
    </row>
    <row r="35" spans="1:11" x14ac:dyDescent="0.25">
      <c r="A35" s="23">
        <v>2010</v>
      </c>
      <c r="B35" s="23" t="s">
        <v>92</v>
      </c>
      <c r="C35" s="23">
        <v>20</v>
      </c>
      <c r="D35" s="23">
        <v>13</v>
      </c>
      <c r="E35" s="23">
        <v>42</v>
      </c>
      <c r="F35" s="23">
        <v>86</v>
      </c>
      <c r="G35" s="23">
        <v>130</v>
      </c>
      <c r="H35" s="23">
        <v>278</v>
      </c>
      <c r="I35" s="23">
        <v>521</v>
      </c>
      <c r="J35" s="23">
        <v>529</v>
      </c>
      <c r="K35" s="23">
        <v>1619</v>
      </c>
    </row>
    <row r="36" spans="1:11" x14ac:dyDescent="0.25">
      <c r="A36" s="23">
        <v>2010</v>
      </c>
      <c r="B36" s="23" t="s">
        <v>93</v>
      </c>
      <c r="C36" s="23">
        <v>24</v>
      </c>
      <c r="D36" s="23">
        <v>15</v>
      </c>
      <c r="E36" s="23">
        <v>45</v>
      </c>
      <c r="F36" s="23">
        <v>83</v>
      </c>
      <c r="G36" s="23">
        <v>137</v>
      </c>
      <c r="H36" s="23">
        <v>288</v>
      </c>
      <c r="I36" s="23">
        <v>530</v>
      </c>
      <c r="J36" s="23">
        <v>534</v>
      </c>
      <c r="K36" s="23">
        <v>1656</v>
      </c>
    </row>
    <row r="37" spans="1:11" x14ac:dyDescent="0.25">
      <c r="A37" s="23">
        <v>2010</v>
      </c>
      <c r="B37" s="23" t="s">
        <v>94</v>
      </c>
      <c r="C37" s="23">
        <v>28</v>
      </c>
      <c r="D37" s="23">
        <v>14</v>
      </c>
      <c r="E37" s="23">
        <v>43</v>
      </c>
      <c r="F37" s="23">
        <v>79</v>
      </c>
      <c r="G37" s="23">
        <v>133</v>
      </c>
      <c r="H37" s="23">
        <v>300</v>
      </c>
      <c r="I37" s="23">
        <v>523</v>
      </c>
      <c r="J37" s="23">
        <v>527</v>
      </c>
      <c r="K37" s="23">
        <v>1647</v>
      </c>
    </row>
    <row r="38" spans="1:11" x14ac:dyDescent="0.25">
      <c r="A38" s="23">
        <v>2011</v>
      </c>
      <c r="B38" s="23" t="s">
        <v>83</v>
      </c>
      <c r="C38" s="23">
        <v>16</v>
      </c>
      <c r="D38" s="23">
        <v>14</v>
      </c>
      <c r="E38" s="23">
        <v>26</v>
      </c>
      <c r="F38" s="23">
        <v>62</v>
      </c>
      <c r="G38" s="23">
        <v>119</v>
      </c>
      <c r="H38" s="23">
        <v>243</v>
      </c>
      <c r="I38" s="23">
        <v>470</v>
      </c>
      <c r="J38" s="23">
        <v>616</v>
      </c>
      <c r="K38" s="23">
        <v>1566</v>
      </c>
    </row>
    <row r="39" spans="1:11" x14ac:dyDescent="0.25">
      <c r="A39" s="23">
        <v>2011</v>
      </c>
      <c r="B39" s="23" t="s">
        <v>84</v>
      </c>
      <c r="C39" s="23">
        <v>19</v>
      </c>
      <c r="D39" s="23">
        <v>13</v>
      </c>
      <c r="E39" s="23">
        <v>23</v>
      </c>
      <c r="F39" s="23">
        <v>64</v>
      </c>
      <c r="G39" s="23">
        <v>115</v>
      </c>
      <c r="H39" s="23">
        <v>245</v>
      </c>
      <c r="I39" s="23">
        <v>479</v>
      </c>
      <c r="J39" s="23">
        <v>617</v>
      </c>
      <c r="K39" s="23">
        <v>1575</v>
      </c>
    </row>
    <row r="40" spans="1:11" x14ac:dyDescent="0.25">
      <c r="A40" s="23">
        <v>2011</v>
      </c>
      <c r="B40" s="23" t="s">
        <v>85</v>
      </c>
      <c r="C40" s="23">
        <v>17</v>
      </c>
      <c r="D40" s="23">
        <v>14</v>
      </c>
      <c r="E40" s="23">
        <v>26</v>
      </c>
      <c r="F40" s="23">
        <v>65</v>
      </c>
      <c r="G40" s="23">
        <v>115</v>
      </c>
      <c r="H40" s="23">
        <v>256</v>
      </c>
      <c r="I40" s="23">
        <v>479</v>
      </c>
      <c r="J40" s="23">
        <v>623</v>
      </c>
      <c r="K40" s="23">
        <v>1595</v>
      </c>
    </row>
    <row r="41" spans="1:11" x14ac:dyDescent="0.25">
      <c r="A41" s="23">
        <v>2011</v>
      </c>
      <c r="B41" s="23" t="s">
        <v>86</v>
      </c>
      <c r="C41" s="23">
        <v>16</v>
      </c>
      <c r="D41" s="23">
        <v>16</v>
      </c>
      <c r="E41" s="23">
        <v>23</v>
      </c>
      <c r="F41" s="23">
        <v>63</v>
      </c>
      <c r="G41" s="23">
        <v>116</v>
      </c>
      <c r="H41" s="23">
        <v>251</v>
      </c>
      <c r="I41" s="23">
        <v>476</v>
      </c>
      <c r="J41" s="23">
        <v>631</v>
      </c>
      <c r="K41" s="23">
        <v>1592</v>
      </c>
    </row>
    <row r="42" spans="1:11" x14ac:dyDescent="0.25">
      <c r="A42" s="23">
        <v>2011</v>
      </c>
      <c r="B42" s="23" t="s">
        <v>87</v>
      </c>
      <c r="C42" s="23">
        <v>14</v>
      </c>
      <c r="D42" s="23">
        <v>18</v>
      </c>
      <c r="E42" s="23">
        <v>22</v>
      </c>
      <c r="F42" s="23">
        <v>62</v>
      </c>
      <c r="G42" s="23">
        <v>114</v>
      </c>
      <c r="H42" s="23">
        <v>273</v>
      </c>
      <c r="I42" s="23">
        <v>497</v>
      </c>
      <c r="J42" s="23">
        <v>632</v>
      </c>
      <c r="K42" s="23">
        <v>1632</v>
      </c>
    </row>
    <row r="43" spans="1:11" x14ac:dyDescent="0.25">
      <c r="A43" s="23">
        <v>2011</v>
      </c>
      <c r="B43" s="23" t="s">
        <v>88</v>
      </c>
      <c r="C43" s="23">
        <v>14</v>
      </c>
      <c r="D43" s="23">
        <v>18</v>
      </c>
      <c r="E43" s="23">
        <v>21</v>
      </c>
      <c r="F43" s="23">
        <v>59</v>
      </c>
      <c r="G43" s="23">
        <v>110</v>
      </c>
      <c r="H43" s="23">
        <v>272</v>
      </c>
      <c r="I43" s="23">
        <v>502</v>
      </c>
      <c r="J43" s="23">
        <v>615</v>
      </c>
      <c r="K43" s="23">
        <v>1611</v>
      </c>
    </row>
    <row r="44" spans="1:11" x14ac:dyDescent="0.25">
      <c r="A44" s="23">
        <v>2011</v>
      </c>
      <c r="B44" s="23" t="s">
        <v>89</v>
      </c>
      <c r="C44" s="23">
        <v>16</v>
      </c>
      <c r="D44" s="23">
        <v>23</v>
      </c>
      <c r="E44" s="23">
        <v>22</v>
      </c>
      <c r="F44" s="23">
        <v>57</v>
      </c>
      <c r="G44" s="23">
        <v>111</v>
      </c>
      <c r="H44" s="23">
        <v>259</v>
      </c>
      <c r="I44" s="23">
        <v>491</v>
      </c>
      <c r="J44" s="23">
        <v>616</v>
      </c>
      <c r="K44" s="23">
        <v>1595</v>
      </c>
    </row>
    <row r="45" spans="1:11" x14ac:dyDescent="0.25">
      <c r="A45" s="23">
        <v>2011</v>
      </c>
      <c r="B45" s="23" t="s">
        <v>90</v>
      </c>
      <c r="C45" s="23">
        <v>19</v>
      </c>
      <c r="D45" s="23">
        <v>20</v>
      </c>
      <c r="E45" s="23">
        <v>22</v>
      </c>
      <c r="F45" s="23">
        <v>50</v>
      </c>
      <c r="G45" s="23">
        <v>116</v>
      </c>
      <c r="H45" s="23">
        <v>264</v>
      </c>
      <c r="I45" s="23">
        <v>499</v>
      </c>
      <c r="J45" s="23">
        <v>610</v>
      </c>
      <c r="K45" s="23">
        <v>1600</v>
      </c>
    </row>
    <row r="46" spans="1:11" x14ac:dyDescent="0.25">
      <c r="A46" s="23">
        <v>2011</v>
      </c>
      <c r="B46" s="23" t="s">
        <v>91</v>
      </c>
      <c r="C46" s="23">
        <v>22</v>
      </c>
      <c r="D46" s="23">
        <v>18</v>
      </c>
      <c r="E46" s="23">
        <v>23</v>
      </c>
      <c r="F46" s="23">
        <v>52</v>
      </c>
      <c r="G46" s="23">
        <v>113</v>
      </c>
      <c r="H46" s="23">
        <v>280</v>
      </c>
      <c r="I46" s="23">
        <v>505</v>
      </c>
      <c r="J46" s="23">
        <v>611</v>
      </c>
      <c r="K46" s="23">
        <v>1624</v>
      </c>
    </row>
    <row r="47" spans="1:11" x14ac:dyDescent="0.25">
      <c r="A47" s="23">
        <v>2011</v>
      </c>
      <c r="B47" s="23" t="s">
        <v>92</v>
      </c>
      <c r="C47" s="23">
        <v>22</v>
      </c>
      <c r="D47" s="23">
        <v>17</v>
      </c>
      <c r="E47" s="23">
        <v>26</v>
      </c>
      <c r="F47" s="23">
        <v>56</v>
      </c>
      <c r="G47" s="23">
        <v>115</v>
      </c>
      <c r="H47" s="23">
        <v>282</v>
      </c>
      <c r="I47" s="23">
        <v>512</v>
      </c>
      <c r="J47" s="23">
        <v>615</v>
      </c>
      <c r="K47" s="23">
        <v>1645</v>
      </c>
    </row>
    <row r="48" spans="1:11" x14ac:dyDescent="0.25">
      <c r="A48" s="23">
        <v>2011</v>
      </c>
      <c r="B48" s="23" t="s">
        <v>93</v>
      </c>
      <c r="C48" s="23">
        <v>19</v>
      </c>
      <c r="D48" s="23">
        <v>19</v>
      </c>
      <c r="E48" s="23">
        <v>28</v>
      </c>
      <c r="F48" s="23">
        <v>58</v>
      </c>
      <c r="G48" s="23">
        <v>119</v>
      </c>
      <c r="H48" s="23">
        <v>295</v>
      </c>
      <c r="I48" s="23">
        <v>515</v>
      </c>
      <c r="J48" s="23">
        <v>607</v>
      </c>
      <c r="K48" s="23">
        <v>1660</v>
      </c>
    </row>
    <row r="49" spans="1:11" x14ac:dyDescent="0.25">
      <c r="A49" s="23">
        <v>2011</v>
      </c>
      <c r="B49" s="23" t="s">
        <v>94</v>
      </c>
      <c r="C49" s="23">
        <v>26</v>
      </c>
      <c r="D49" s="23">
        <v>21</v>
      </c>
      <c r="E49" s="23">
        <v>25</v>
      </c>
      <c r="F49" s="23">
        <v>58</v>
      </c>
      <c r="G49" s="23">
        <v>123</v>
      </c>
      <c r="H49" s="23">
        <v>301</v>
      </c>
      <c r="I49" s="23">
        <v>510</v>
      </c>
      <c r="J49" s="23">
        <v>573</v>
      </c>
      <c r="K49" s="23">
        <v>1637</v>
      </c>
    </row>
    <row r="50" spans="1:11" x14ac:dyDescent="0.25">
      <c r="A50" s="23">
        <v>2012</v>
      </c>
      <c r="B50" s="23" t="s">
        <v>83</v>
      </c>
      <c r="C50" s="23">
        <v>19</v>
      </c>
      <c r="D50" s="23">
        <v>15</v>
      </c>
      <c r="E50" s="23">
        <v>25</v>
      </c>
      <c r="F50" s="23">
        <v>42</v>
      </c>
      <c r="G50" s="23">
        <v>94</v>
      </c>
      <c r="H50" s="23">
        <v>233</v>
      </c>
      <c r="I50" s="23">
        <v>470</v>
      </c>
      <c r="J50" s="23">
        <v>632</v>
      </c>
      <c r="K50" s="23">
        <v>1530</v>
      </c>
    </row>
    <row r="51" spans="1:11" x14ac:dyDescent="0.25">
      <c r="A51" s="23">
        <v>2012</v>
      </c>
      <c r="B51" s="23" t="s">
        <v>84</v>
      </c>
      <c r="C51" s="23">
        <v>20</v>
      </c>
      <c r="D51" s="23">
        <v>15</v>
      </c>
      <c r="E51" s="23">
        <v>28</v>
      </c>
      <c r="F51" s="23">
        <v>48</v>
      </c>
      <c r="G51" s="23">
        <v>94</v>
      </c>
      <c r="H51" s="23">
        <v>231</v>
      </c>
      <c r="I51" s="23">
        <v>454</v>
      </c>
      <c r="J51" s="23">
        <v>630</v>
      </c>
      <c r="K51" s="23">
        <v>1520</v>
      </c>
    </row>
    <row r="52" spans="1:11" x14ac:dyDescent="0.25">
      <c r="A52" s="23">
        <v>2012</v>
      </c>
      <c r="B52" s="23" t="s">
        <v>85</v>
      </c>
      <c r="C52" s="23">
        <v>21</v>
      </c>
      <c r="D52" s="23">
        <v>17</v>
      </c>
      <c r="E52" s="23">
        <v>28</v>
      </c>
      <c r="F52" s="23">
        <v>47</v>
      </c>
      <c r="G52" s="23">
        <v>99</v>
      </c>
      <c r="H52" s="23">
        <v>233</v>
      </c>
      <c r="I52" s="23">
        <v>456</v>
      </c>
      <c r="J52" s="23">
        <v>620</v>
      </c>
      <c r="K52" s="23">
        <v>1521</v>
      </c>
    </row>
    <row r="53" spans="1:11" x14ac:dyDescent="0.25">
      <c r="A53" s="23">
        <v>2012</v>
      </c>
      <c r="B53" s="23" t="s">
        <v>86</v>
      </c>
      <c r="C53" s="23">
        <v>24</v>
      </c>
      <c r="D53" s="23">
        <v>18</v>
      </c>
      <c r="E53" s="23">
        <v>29</v>
      </c>
      <c r="F53" s="23">
        <v>54</v>
      </c>
      <c r="G53" s="23">
        <v>99</v>
      </c>
      <c r="H53" s="23">
        <v>231</v>
      </c>
      <c r="I53" s="23">
        <v>444</v>
      </c>
      <c r="J53" s="23">
        <v>613</v>
      </c>
      <c r="K53" s="23">
        <v>1512</v>
      </c>
    </row>
    <row r="54" spans="1:11" x14ac:dyDescent="0.25">
      <c r="A54" s="23">
        <v>2012</v>
      </c>
      <c r="B54" s="23" t="s">
        <v>87</v>
      </c>
      <c r="C54" s="23">
        <v>24</v>
      </c>
      <c r="D54" s="23">
        <v>17</v>
      </c>
      <c r="E54" s="23">
        <v>33</v>
      </c>
      <c r="F54" s="23">
        <v>57</v>
      </c>
      <c r="G54" s="23">
        <v>100</v>
      </c>
      <c r="H54" s="23">
        <v>245</v>
      </c>
      <c r="I54" s="23">
        <v>467</v>
      </c>
      <c r="J54" s="23">
        <v>619</v>
      </c>
      <c r="K54" s="23">
        <v>1562</v>
      </c>
    </row>
    <row r="55" spans="1:11" x14ac:dyDescent="0.25">
      <c r="A55" s="23">
        <v>2012</v>
      </c>
      <c r="B55" s="23" t="s">
        <v>88</v>
      </c>
      <c r="C55" s="23">
        <v>25</v>
      </c>
      <c r="D55" s="23">
        <v>17</v>
      </c>
      <c r="E55" s="23">
        <v>33</v>
      </c>
      <c r="F55" s="23">
        <v>56</v>
      </c>
      <c r="G55" s="23">
        <v>104</v>
      </c>
      <c r="H55" s="23">
        <v>249</v>
      </c>
      <c r="I55" s="23">
        <v>477</v>
      </c>
      <c r="J55" s="23">
        <v>608</v>
      </c>
      <c r="K55" s="23">
        <v>1569</v>
      </c>
    </row>
    <row r="56" spans="1:11" x14ac:dyDescent="0.25">
      <c r="A56" s="23">
        <v>2012</v>
      </c>
      <c r="B56" s="23" t="s">
        <v>89</v>
      </c>
      <c r="C56" s="23">
        <v>26</v>
      </c>
      <c r="D56" s="23">
        <v>19</v>
      </c>
      <c r="E56" s="23">
        <v>31</v>
      </c>
      <c r="F56" s="23">
        <v>57</v>
      </c>
      <c r="G56" s="23">
        <v>106</v>
      </c>
      <c r="H56" s="23">
        <v>250</v>
      </c>
      <c r="I56" s="23">
        <v>480</v>
      </c>
      <c r="J56" s="23">
        <v>611</v>
      </c>
      <c r="K56" s="23">
        <v>1580</v>
      </c>
    </row>
    <row r="57" spans="1:11" x14ac:dyDescent="0.25">
      <c r="A57" s="23">
        <v>2012</v>
      </c>
      <c r="B57" s="23" t="s">
        <v>90</v>
      </c>
      <c r="C57" s="23">
        <v>23</v>
      </c>
      <c r="D57" s="23">
        <v>19</v>
      </c>
      <c r="E57" s="23">
        <v>33</v>
      </c>
      <c r="F57" s="23">
        <v>57</v>
      </c>
      <c r="G57" s="23">
        <v>107</v>
      </c>
      <c r="H57" s="23">
        <v>248</v>
      </c>
      <c r="I57" s="23">
        <v>479</v>
      </c>
      <c r="J57" s="23">
        <v>601</v>
      </c>
      <c r="K57" s="23">
        <v>1567</v>
      </c>
    </row>
    <row r="58" spans="1:11" x14ac:dyDescent="0.25">
      <c r="A58" s="23">
        <v>2012</v>
      </c>
      <c r="B58" s="23" t="s">
        <v>91</v>
      </c>
      <c r="C58" s="23">
        <v>25</v>
      </c>
      <c r="D58" s="23">
        <v>19</v>
      </c>
      <c r="E58" s="23">
        <v>32</v>
      </c>
      <c r="F58" s="23">
        <v>60</v>
      </c>
      <c r="G58" s="23">
        <v>110</v>
      </c>
      <c r="H58" s="23">
        <v>245</v>
      </c>
      <c r="I58" s="23">
        <v>476</v>
      </c>
      <c r="J58" s="23">
        <v>597</v>
      </c>
      <c r="K58" s="23">
        <v>1564</v>
      </c>
    </row>
    <row r="59" spans="1:11" x14ac:dyDescent="0.25">
      <c r="A59" s="23">
        <v>2012</v>
      </c>
      <c r="B59" s="23" t="s">
        <v>92</v>
      </c>
      <c r="C59" s="23">
        <v>22</v>
      </c>
      <c r="D59" s="23">
        <v>17</v>
      </c>
      <c r="E59" s="23">
        <v>33</v>
      </c>
      <c r="F59" s="23">
        <v>60</v>
      </c>
      <c r="G59" s="23">
        <v>108</v>
      </c>
      <c r="H59" s="23">
        <v>251</v>
      </c>
      <c r="I59" s="23">
        <v>471</v>
      </c>
      <c r="J59" s="23">
        <v>570</v>
      </c>
      <c r="K59" s="23">
        <v>1532</v>
      </c>
    </row>
    <row r="60" spans="1:11" x14ac:dyDescent="0.25">
      <c r="A60" s="23">
        <v>2012</v>
      </c>
      <c r="B60" s="23" t="s">
        <v>93</v>
      </c>
      <c r="C60" s="23">
        <v>22</v>
      </c>
      <c r="D60" s="23">
        <v>20</v>
      </c>
      <c r="E60" s="23">
        <v>33</v>
      </c>
      <c r="F60" s="23">
        <v>58</v>
      </c>
      <c r="G60" s="23">
        <v>103</v>
      </c>
      <c r="H60" s="23">
        <v>252</v>
      </c>
      <c r="I60" s="23">
        <v>484</v>
      </c>
      <c r="J60" s="23">
        <v>571</v>
      </c>
      <c r="K60" s="23">
        <v>1543</v>
      </c>
    </row>
    <row r="61" spans="1:11" x14ac:dyDescent="0.25">
      <c r="A61" s="23">
        <v>2012</v>
      </c>
      <c r="B61" s="23" t="s">
        <v>94</v>
      </c>
      <c r="C61" s="23">
        <v>21</v>
      </c>
      <c r="D61" s="23">
        <v>19</v>
      </c>
      <c r="E61" s="23">
        <v>34</v>
      </c>
      <c r="F61" s="23">
        <v>62</v>
      </c>
      <c r="G61" s="23">
        <v>101</v>
      </c>
      <c r="H61" s="23">
        <v>259</v>
      </c>
      <c r="I61" s="23">
        <v>478</v>
      </c>
      <c r="J61" s="23">
        <v>559</v>
      </c>
      <c r="K61" s="23">
        <v>1533</v>
      </c>
    </row>
    <row r="62" spans="1:11" x14ac:dyDescent="0.25">
      <c r="A62" s="23">
        <v>2013</v>
      </c>
      <c r="B62" s="23" t="s">
        <v>83</v>
      </c>
      <c r="C62" s="23">
        <v>17</v>
      </c>
      <c r="D62" s="23">
        <v>17</v>
      </c>
      <c r="E62" s="23">
        <v>34</v>
      </c>
      <c r="F62" s="23">
        <v>47</v>
      </c>
      <c r="G62" s="23">
        <v>87</v>
      </c>
      <c r="H62" s="23">
        <v>201</v>
      </c>
      <c r="I62" s="23">
        <v>434</v>
      </c>
      <c r="J62" s="23">
        <v>581</v>
      </c>
      <c r="K62" s="23">
        <v>1418</v>
      </c>
    </row>
    <row r="63" spans="1:11" x14ac:dyDescent="0.25">
      <c r="A63" s="23">
        <v>2013</v>
      </c>
      <c r="B63" s="23" t="s">
        <v>84</v>
      </c>
      <c r="C63" s="23">
        <v>16</v>
      </c>
      <c r="D63" s="23">
        <v>16</v>
      </c>
      <c r="E63" s="23">
        <v>31</v>
      </c>
      <c r="F63" s="23">
        <v>50</v>
      </c>
      <c r="G63" s="23">
        <v>88</v>
      </c>
      <c r="H63" s="23">
        <v>194</v>
      </c>
      <c r="I63" s="23">
        <v>431</v>
      </c>
      <c r="J63" s="23">
        <v>572</v>
      </c>
      <c r="K63" s="23">
        <v>1398</v>
      </c>
    </row>
    <row r="64" spans="1:11" x14ac:dyDescent="0.25">
      <c r="A64" s="23">
        <v>2013</v>
      </c>
      <c r="B64" s="23" t="s">
        <v>85</v>
      </c>
      <c r="C64" s="23">
        <v>16</v>
      </c>
      <c r="D64" s="23">
        <v>13</v>
      </c>
      <c r="E64" s="23">
        <v>30</v>
      </c>
      <c r="F64" s="23">
        <v>52</v>
      </c>
      <c r="G64" s="23">
        <v>94</v>
      </c>
      <c r="H64" s="23">
        <v>201</v>
      </c>
      <c r="I64" s="23">
        <v>451</v>
      </c>
      <c r="J64" s="23">
        <v>605</v>
      </c>
      <c r="K64" s="23">
        <v>1462</v>
      </c>
    </row>
    <row r="65" spans="1:11" x14ac:dyDescent="0.25">
      <c r="A65" s="23">
        <v>2013</v>
      </c>
      <c r="B65" s="23" t="s">
        <v>86</v>
      </c>
      <c r="C65" s="23">
        <v>16</v>
      </c>
      <c r="D65" s="23">
        <v>12</v>
      </c>
      <c r="E65" s="23">
        <v>34</v>
      </c>
      <c r="F65" s="23">
        <v>51</v>
      </c>
      <c r="G65" s="23">
        <v>93</v>
      </c>
      <c r="H65" s="23">
        <v>201</v>
      </c>
      <c r="I65" s="23">
        <v>451</v>
      </c>
      <c r="J65" s="23">
        <v>595</v>
      </c>
      <c r="K65" s="23">
        <v>1453</v>
      </c>
    </row>
    <row r="66" spans="1:11" x14ac:dyDescent="0.25">
      <c r="A66" s="23">
        <v>2013</v>
      </c>
      <c r="B66" s="23" t="s">
        <v>87</v>
      </c>
      <c r="C66" s="23">
        <v>19</v>
      </c>
      <c r="D66" s="23">
        <v>11</v>
      </c>
      <c r="E66" s="23">
        <v>33</v>
      </c>
      <c r="F66" s="23">
        <v>53</v>
      </c>
      <c r="G66" s="23">
        <v>93</v>
      </c>
      <c r="H66" s="23">
        <v>212</v>
      </c>
      <c r="I66" s="23">
        <v>461</v>
      </c>
      <c r="J66" s="23">
        <v>600</v>
      </c>
      <c r="K66" s="23">
        <v>1482</v>
      </c>
    </row>
    <row r="67" spans="1:11" x14ac:dyDescent="0.25">
      <c r="A67" s="23">
        <v>2013</v>
      </c>
      <c r="B67" s="23" t="s">
        <v>88</v>
      </c>
      <c r="C67" s="23">
        <v>18</v>
      </c>
      <c r="D67" s="23">
        <v>12</v>
      </c>
      <c r="E67" s="23">
        <v>31</v>
      </c>
      <c r="F67" s="23">
        <v>55</v>
      </c>
      <c r="G67" s="23">
        <v>91</v>
      </c>
      <c r="H67" s="23">
        <v>220</v>
      </c>
      <c r="I67" s="23">
        <v>473</v>
      </c>
      <c r="J67" s="23">
        <v>586</v>
      </c>
      <c r="K67" s="23">
        <v>1486</v>
      </c>
    </row>
    <row r="68" spans="1:11" x14ac:dyDescent="0.25">
      <c r="A68" s="23">
        <v>2013</v>
      </c>
      <c r="B68" s="23" t="s">
        <v>89</v>
      </c>
      <c r="C68" s="23">
        <v>18</v>
      </c>
      <c r="D68" s="23">
        <v>11</v>
      </c>
      <c r="E68" s="23">
        <v>32</v>
      </c>
      <c r="F68" s="23">
        <v>55</v>
      </c>
      <c r="G68" s="23">
        <v>93</v>
      </c>
      <c r="H68" s="23">
        <v>209</v>
      </c>
      <c r="I68" s="23">
        <v>472</v>
      </c>
      <c r="J68" s="23">
        <v>569</v>
      </c>
      <c r="K68" s="23">
        <v>1459</v>
      </c>
    </row>
    <row r="69" spans="1:11" x14ac:dyDescent="0.25">
      <c r="A69" s="23">
        <v>2013</v>
      </c>
      <c r="B69" s="23" t="s">
        <v>90</v>
      </c>
      <c r="C69" s="23">
        <v>20</v>
      </c>
      <c r="D69" s="23">
        <v>12</v>
      </c>
      <c r="E69" s="23">
        <v>33</v>
      </c>
      <c r="F69" s="23">
        <v>56</v>
      </c>
      <c r="G69" s="23">
        <v>95</v>
      </c>
      <c r="H69" s="23">
        <v>208</v>
      </c>
      <c r="I69" s="23">
        <v>464</v>
      </c>
      <c r="J69" s="23">
        <v>552</v>
      </c>
      <c r="K69" s="23">
        <v>1440</v>
      </c>
    </row>
    <row r="70" spans="1:11" x14ac:dyDescent="0.25">
      <c r="A70" s="23">
        <v>2013</v>
      </c>
      <c r="B70" s="23" t="s">
        <v>91</v>
      </c>
      <c r="C70" s="23">
        <v>22</v>
      </c>
      <c r="D70" s="23">
        <v>10</v>
      </c>
      <c r="E70" s="23">
        <v>34</v>
      </c>
      <c r="F70" s="23">
        <v>56</v>
      </c>
      <c r="G70" s="23">
        <v>90</v>
      </c>
      <c r="H70" s="23">
        <v>209</v>
      </c>
      <c r="I70" s="23">
        <v>456</v>
      </c>
      <c r="J70" s="23">
        <v>553</v>
      </c>
      <c r="K70" s="23">
        <v>1430</v>
      </c>
    </row>
    <row r="71" spans="1:11" x14ac:dyDescent="0.25">
      <c r="A71" s="23">
        <v>2013</v>
      </c>
      <c r="B71" s="23" t="s">
        <v>92</v>
      </c>
      <c r="C71" s="23">
        <v>21</v>
      </c>
      <c r="D71" s="23">
        <v>11</v>
      </c>
      <c r="E71" s="23">
        <v>36</v>
      </c>
      <c r="F71" s="23">
        <v>57</v>
      </c>
      <c r="G71" s="23">
        <v>90</v>
      </c>
      <c r="H71" s="23">
        <v>211</v>
      </c>
      <c r="I71" s="23">
        <v>443</v>
      </c>
      <c r="J71" s="23">
        <v>531</v>
      </c>
      <c r="K71" s="23">
        <v>1400</v>
      </c>
    </row>
    <row r="72" spans="1:11" x14ac:dyDescent="0.25">
      <c r="A72" s="23">
        <v>2013</v>
      </c>
      <c r="B72" s="23" t="s">
        <v>93</v>
      </c>
      <c r="C72" s="23">
        <v>21</v>
      </c>
      <c r="D72" s="23">
        <v>13</v>
      </c>
      <c r="E72" s="23">
        <v>35</v>
      </c>
      <c r="F72" s="23">
        <v>58</v>
      </c>
      <c r="G72" s="23">
        <v>93</v>
      </c>
      <c r="H72" s="23">
        <v>218</v>
      </c>
      <c r="I72" s="23">
        <v>458</v>
      </c>
      <c r="J72" s="23">
        <v>526</v>
      </c>
      <c r="K72" s="23">
        <v>1422</v>
      </c>
    </row>
    <row r="73" spans="1:11" x14ac:dyDescent="0.25">
      <c r="A73" s="23">
        <v>2013</v>
      </c>
      <c r="B73" s="23" t="s">
        <v>94</v>
      </c>
      <c r="C73" s="23">
        <v>22</v>
      </c>
      <c r="D73" s="23">
        <v>15</v>
      </c>
      <c r="E73" s="23">
        <v>33</v>
      </c>
      <c r="F73" s="23">
        <v>60</v>
      </c>
      <c r="G73" s="23">
        <v>95</v>
      </c>
      <c r="H73" s="23">
        <v>231</v>
      </c>
      <c r="I73" s="23">
        <v>467</v>
      </c>
      <c r="J73" s="23">
        <v>524</v>
      </c>
      <c r="K73" s="23">
        <v>1447</v>
      </c>
    </row>
    <row r="74" spans="1:11" x14ac:dyDescent="0.25">
      <c r="A74" s="23">
        <v>2014</v>
      </c>
      <c r="B74" s="23" t="s">
        <v>83</v>
      </c>
      <c r="C74" s="23">
        <v>20</v>
      </c>
      <c r="D74" s="23">
        <v>12</v>
      </c>
      <c r="E74" s="23">
        <v>25</v>
      </c>
      <c r="F74" s="23">
        <v>46</v>
      </c>
      <c r="G74" s="23">
        <v>87</v>
      </c>
      <c r="H74" s="23">
        <v>181</v>
      </c>
      <c r="I74" s="23">
        <v>398</v>
      </c>
      <c r="J74" s="23">
        <v>566</v>
      </c>
      <c r="K74" s="23">
        <v>1335</v>
      </c>
    </row>
    <row r="75" spans="1:11" x14ac:dyDescent="0.25">
      <c r="A75" s="23">
        <v>2014</v>
      </c>
      <c r="B75" s="23" t="s">
        <v>84</v>
      </c>
      <c r="C75" s="23">
        <v>22</v>
      </c>
      <c r="D75" s="23">
        <v>15</v>
      </c>
      <c r="E75" s="23">
        <v>25</v>
      </c>
      <c r="F75" s="23">
        <v>46</v>
      </c>
      <c r="G75" s="23">
        <v>88</v>
      </c>
      <c r="H75" s="23">
        <v>185</v>
      </c>
      <c r="I75" s="23">
        <v>398</v>
      </c>
      <c r="J75" s="23">
        <v>554</v>
      </c>
      <c r="K75" s="23">
        <v>1333</v>
      </c>
    </row>
    <row r="76" spans="1:11" x14ac:dyDescent="0.25">
      <c r="A76" s="23">
        <v>2014</v>
      </c>
      <c r="B76" s="23" t="s">
        <v>85</v>
      </c>
      <c r="C76" s="23">
        <v>18</v>
      </c>
      <c r="D76" s="23">
        <v>12</v>
      </c>
      <c r="E76" s="23">
        <v>27</v>
      </c>
      <c r="F76" s="23">
        <v>47</v>
      </c>
      <c r="G76" s="23">
        <v>87</v>
      </c>
      <c r="H76" s="23">
        <v>187</v>
      </c>
      <c r="I76" s="23">
        <v>400</v>
      </c>
      <c r="J76" s="23">
        <v>571</v>
      </c>
      <c r="K76" s="23">
        <v>1349</v>
      </c>
    </row>
    <row r="77" spans="1:11" x14ac:dyDescent="0.25">
      <c r="A77" s="23">
        <v>2014</v>
      </c>
      <c r="B77" s="23" t="s">
        <v>86</v>
      </c>
      <c r="C77" s="23">
        <v>17</v>
      </c>
      <c r="D77" s="23">
        <v>16</v>
      </c>
      <c r="E77" s="23">
        <v>29</v>
      </c>
      <c r="F77" s="23">
        <v>50</v>
      </c>
      <c r="G77" s="23">
        <v>87</v>
      </c>
      <c r="H77" s="23">
        <v>189</v>
      </c>
      <c r="I77" s="23">
        <v>389</v>
      </c>
      <c r="J77" s="23">
        <v>559</v>
      </c>
      <c r="K77" s="23">
        <v>1336</v>
      </c>
    </row>
    <row r="78" spans="1:11" x14ac:dyDescent="0.25">
      <c r="A78" s="23">
        <v>2014</v>
      </c>
      <c r="B78" s="23" t="s">
        <v>87</v>
      </c>
      <c r="C78" s="23">
        <v>19</v>
      </c>
      <c r="D78" s="23">
        <v>12</v>
      </c>
      <c r="E78" s="23">
        <v>26</v>
      </c>
      <c r="F78" s="23">
        <v>54</v>
      </c>
      <c r="G78" s="23">
        <v>87</v>
      </c>
      <c r="H78" s="23">
        <v>193</v>
      </c>
      <c r="I78" s="23">
        <v>408</v>
      </c>
      <c r="J78" s="23">
        <v>538</v>
      </c>
      <c r="K78" s="23">
        <v>1337</v>
      </c>
    </row>
    <row r="79" spans="1:11" x14ac:dyDescent="0.25">
      <c r="A79" s="23">
        <v>2014</v>
      </c>
      <c r="B79" s="23" t="s">
        <v>88</v>
      </c>
      <c r="C79" s="23">
        <v>17</v>
      </c>
      <c r="D79" s="23">
        <v>12</v>
      </c>
      <c r="E79" s="23">
        <v>30</v>
      </c>
      <c r="F79" s="23">
        <v>51</v>
      </c>
      <c r="G79" s="23">
        <v>85</v>
      </c>
      <c r="H79" s="23">
        <v>191</v>
      </c>
      <c r="I79" s="23">
        <v>399</v>
      </c>
      <c r="J79" s="23">
        <v>518</v>
      </c>
      <c r="K79" s="23">
        <v>1303</v>
      </c>
    </row>
    <row r="80" spans="1:11" x14ac:dyDescent="0.25">
      <c r="A80" s="23">
        <v>2014</v>
      </c>
      <c r="B80" s="23" t="s">
        <v>89</v>
      </c>
      <c r="C80" s="23">
        <v>14</v>
      </c>
      <c r="D80" s="23">
        <v>12</v>
      </c>
      <c r="E80" s="23">
        <v>30</v>
      </c>
      <c r="F80" s="23">
        <v>53</v>
      </c>
      <c r="G80" s="23">
        <v>87</v>
      </c>
      <c r="H80" s="23">
        <v>196</v>
      </c>
      <c r="I80" s="23">
        <v>407</v>
      </c>
      <c r="J80" s="23">
        <v>490</v>
      </c>
      <c r="K80" s="23">
        <v>1289</v>
      </c>
    </row>
    <row r="81" spans="1:11" x14ac:dyDescent="0.25">
      <c r="A81" s="23">
        <v>2014</v>
      </c>
      <c r="B81" s="23" t="s">
        <v>90</v>
      </c>
      <c r="C81" s="23">
        <v>16</v>
      </c>
      <c r="D81" s="23">
        <v>12</v>
      </c>
      <c r="E81" s="23">
        <v>30</v>
      </c>
      <c r="F81" s="23">
        <v>54</v>
      </c>
      <c r="G81" s="23">
        <v>90</v>
      </c>
      <c r="H81" s="23">
        <v>192</v>
      </c>
      <c r="I81" s="23">
        <v>397</v>
      </c>
      <c r="J81" s="23">
        <v>470</v>
      </c>
      <c r="K81" s="23">
        <v>1261</v>
      </c>
    </row>
    <row r="82" spans="1:11" x14ac:dyDescent="0.25">
      <c r="A82" s="23">
        <v>2014</v>
      </c>
      <c r="B82" s="23" t="s">
        <v>91</v>
      </c>
      <c r="C82" s="23">
        <v>15</v>
      </c>
      <c r="D82" s="23">
        <v>13</v>
      </c>
      <c r="E82" s="23">
        <v>31</v>
      </c>
      <c r="F82" s="23">
        <v>54</v>
      </c>
      <c r="G82" s="23">
        <v>88</v>
      </c>
      <c r="H82" s="23">
        <v>199</v>
      </c>
      <c r="I82" s="23">
        <v>394</v>
      </c>
      <c r="J82" s="23">
        <v>464</v>
      </c>
      <c r="K82" s="23">
        <v>1258</v>
      </c>
    </row>
    <row r="83" spans="1:11" x14ac:dyDescent="0.25">
      <c r="A83" s="23">
        <v>2014</v>
      </c>
      <c r="B83" s="23" t="s">
        <v>92</v>
      </c>
      <c r="C83" s="23">
        <v>18</v>
      </c>
      <c r="D83" s="23">
        <v>15</v>
      </c>
      <c r="E83" s="23">
        <v>31</v>
      </c>
      <c r="F83" s="23">
        <v>58</v>
      </c>
      <c r="G83" s="23">
        <v>89</v>
      </c>
      <c r="H83" s="23">
        <v>214</v>
      </c>
      <c r="I83" s="23">
        <v>401</v>
      </c>
      <c r="J83" s="23">
        <v>473</v>
      </c>
      <c r="K83" s="23">
        <v>1299</v>
      </c>
    </row>
    <row r="84" spans="1:11" x14ac:dyDescent="0.25">
      <c r="A84" s="23">
        <v>2014</v>
      </c>
      <c r="B84" s="23" t="s">
        <v>93</v>
      </c>
      <c r="C84" s="23">
        <v>25</v>
      </c>
      <c r="D84" s="23">
        <v>17</v>
      </c>
      <c r="E84" s="23">
        <v>31</v>
      </c>
      <c r="F84" s="23">
        <v>60</v>
      </c>
      <c r="G84" s="23">
        <v>86</v>
      </c>
      <c r="H84" s="23">
        <v>223</v>
      </c>
      <c r="I84" s="23">
        <v>386</v>
      </c>
      <c r="J84" s="23">
        <v>464</v>
      </c>
      <c r="K84" s="23">
        <v>1292</v>
      </c>
    </row>
    <row r="85" spans="1:11" x14ac:dyDescent="0.25">
      <c r="A85" s="23">
        <v>2014</v>
      </c>
      <c r="B85" s="23" t="s">
        <v>94</v>
      </c>
      <c r="C85" s="23">
        <v>30</v>
      </c>
      <c r="D85" s="23">
        <v>16</v>
      </c>
      <c r="E85" s="23">
        <v>30</v>
      </c>
      <c r="F85" s="23">
        <v>62</v>
      </c>
      <c r="G85" s="23">
        <v>89</v>
      </c>
      <c r="H85" s="23">
        <v>220</v>
      </c>
      <c r="I85" s="23">
        <v>391</v>
      </c>
      <c r="J85" s="23">
        <v>445</v>
      </c>
      <c r="K85" s="23">
        <v>1283</v>
      </c>
    </row>
    <row r="86" spans="1:11" x14ac:dyDescent="0.25">
      <c r="A86" s="23">
        <v>2015</v>
      </c>
      <c r="B86" s="23" t="s">
        <v>83</v>
      </c>
      <c r="C86" s="23">
        <v>25</v>
      </c>
      <c r="D86" s="23">
        <v>18</v>
      </c>
      <c r="E86" s="23">
        <v>20</v>
      </c>
      <c r="F86" s="23">
        <v>55</v>
      </c>
      <c r="G86" s="23">
        <v>67</v>
      </c>
      <c r="H86" s="23">
        <v>148</v>
      </c>
      <c r="I86" s="23">
        <v>358</v>
      </c>
      <c r="J86" s="23">
        <v>475</v>
      </c>
      <c r="K86" s="23">
        <v>1166</v>
      </c>
    </row>
    <row r="87" spans="1:11" x14ac:dyDescent="0.25">
      <c r="A87" s="23">
        <v>2015</v>
      </c>
      <c r="B87" s="23" t="s">
        <v>84</v>
      </c>
      <c r="C87" s="23">
        <v>23</v>
      </c>
      <c r="D87" s="23">
        <v>18</v>
      </c>
      <c r="E87" s="23">
        <v>22</v>
      </c>
      <c r="F87" s="23">
        <v>58</v>
      </c>
      <c r="G87" s="23">
        <v>62</v>
      </c>
      <c r="H87" s="23">
        <v>150</v>
      </c>
      <c r="I87" s="23">
        <v>357</v>
      </c>
      <c r="J87" s="23">
        <v>480</v>
      </c>
      <c r="K87" s="23">
        <v>1170</v>
      </c>
    </row>
    <row r="88" spans="1:11" x14ac:dyDescent="0.25">
      <c r="A88" s="23">
        <v>2015</v>
      </c>
      <c r="B88" s="23" t="s">
        <v>85</v>
      </c>
      <c r="C88" s="23">
        <v>26</v>
      </c>
      <c r="D88" s="23">
        <v>17</v>
      </c>
      <c r="E88" s="23">
        <v>24</v>
      </c>
      <c r="F88" s="23">
        <v>58</v>
      </c>
      <c r="G88" s="23">
        <v>65</v>
      </c>
      <c r="H88" s="23">
        <v>160</v>
      </c>
      <c r="I88" s="23">
        <v>363</v>
      </c>
      <c r="J88" s="23">
        <v>485</v>
      </c>
      <c r="K88" s="23">
        <v>1198</v>
      </c>
    </row>
    <row r="89" spans="1:11" x14ac:dyDescent="0.25">
      <c r="A89" s="23">
        <v>2015</v>
      </c>
      <c r="B89" s="23" t="s">
        <v>86</v>
      </c>
      <c r="C89" s="23">
        <v>25</v>
      </c>
      <c r="D89" s="23">
        <v>16</v>
      </c>
      <c r="E89" s="23">
        <v>25</v>
      </c>
      <c r="F89" s="23">
        <v>58</v>
      </c>
      <c r="G89" s="23">
        <v>69</v>
      </c>
      <c r="H89" s="23">
        <v>165</v>
      </c>
      <c r="I89" s="23">
        <v>363</v>
      </c>
      <c r="J89" s="23">
        <v>482</v>
      </c>
      <c r="K89" s="23">
        <v>1203</v>
      </c>
    </row>
    <row r="90" spans="1:11" x14ac:dyDescent="0.25">
      <c r="A90" s="23">
        <v>2015</v>
      </c>
      <c r="B90" s="23" t="s">
        <v>87</v>
      </c>
      <c r="C90" s="23">
        <v>28</v>
      </c>
      <c r="D90" s="23">
        <v>17</v>
      </c>
      <c r="E90" s="23">
        <v>23</v>
      </c>
      <c r="F90" s="23">
        <v>60</v>
      </c>
      <c r="G90" s="23">
        <v>64</v>
      </c>
      <c r="H90" s="23">
        <v>162</v>
      </c>
      <c r="I90" s="23">
        <v>365</v>
      </c>
      <c r="J90" s="23">
        <v>475</v>
      </c>
      <c r="K90" s="23">
        <v>1194</v>
      </c>
    </row>
    <row r="91" spans="1:11" x14ac:dyDescent="0.25">
      <c r="A91" s="23">
        <v>2015</v>
      </c>
      <c r="B91" s="23" t="s">
        <v>88</v>
      </c>
      <c r="C91" s="23">
        <v>28</v>
      </c>
      <c r="D91" s="23">
        <v>19</v>
      </c>
      <c r="E91" s="23">
        <v>26</v>
      </c>
      <c r="F91" s="23">
        <v>60</v>
      </c>
      <c r="G91" s="23">
        <v>63</v>
      </c>
      <c r="H91" s="23">
        <v>161</v>
      </c>
      <c r="I91" s="23">
        <v>377</v>
      </c>
      <c r="J91" s="23">
        <v>487</v>
      </c>
      <c r="K91" s="23">
        <v>1221</v>
      </c>
    </row>
    <row r="92" spans="1:11" x14ac:dyDescent="0.25">
      <c r="A92" s="23">
        <v>2015</v>
      </c>
      <c r="B92" s="23" t="s">
        <v>89</v>
      </c>
      <c r="C92" s="23">
        <v>32</v>
      </c>
      <c r="D92" s="23">
        <v>20</v>
      </c>
      <c r="E92" s="23">
        <v>29</v>
      </c>
      <c r="F92" s="23">
        <v>60</v>
      </c>
      <c r="G92" s="23">
        <v>63</v>
      </c>
      <c r="H92" s="23">
        <v>165</v>
      </c>
      <c r="I92" s="23">
        <v>371</v>
      </c>
      <c r="J92" s="23">
        <v>493</v>
      </c>
      <c r="K92" s="23">
        <v>1233</v>
      </c>
    </row>
    <row r="93" spans="1:11" x14ac:dyDescent="0.25">
      <c r="A93" s="23">
        <v>2015</v>
      </c>
      <c r="B93" s="23" t="s">
        <v>90</v>
      </c>
      <c r="C93" s="23">
        <v>33</v>
      </c>
      <c r="D93" s="23">
        <v>23</v>
      </c>
      <c r="E93" s="23">
        <v>29</v>
      </c>
      <c r="F93" s="23">
        <v>61</v>
      </c>
      <c r="G93" s="23">
        <v>63</v>
      </c>
      <c r="H93" s="23">
        <v>165</v>
      </c>
      <c r="I93" s="23">
        <v>377</v>
      </c>
      <c r="J93" s="23">
        <v>497</v>
      </c>
      <c r="K93" s="23">
        <v>1248</v>
      </c>
    </row>
    <row r="94" spans="1:11" x14ac:dyDescent="0.25">
      <c r="A94" s="23">
        <v>2015</v>
      </c>
      <c r="B94" s="23" t="s">
        <v>91</v>
      </c>
      <c r="C94" s="23">
        <v>33</v>
      </c>
      <c r="D94" s="23">
        <v>21</v>
      </c>
      <c r="E94" s="23">
        <v>31</v>
      </c>
      <c r="F94" s="23">
        <v>57</v>
      </c>
      <c r="G94" s="23">
        <v>63</v>
      </c>
      <c r="H94" s="23">
        <v>166</v>
      </c>
      <c r="I94" s="23">
        <v>382</v>
      </c>
      <c r="J94" s="23">
        <v>506</v>
      </c>
      <c r="K94" s="23">
        <v>1259</v>
      </c>
    </row>
    <row r="95" spans="1:11" x14ac:dyDescent="0.25">
      <c r="A95" s="23">
        <v>2015</v>
      </c>
      <c r="B95" s="23" t="s">
        <v>92</v>
      </c>
      <c r="C95" s="23">
        <v>32</v>
      </c>
      <c r="D95" s="23">
        <v>21</v>
      </c>
      <c r="E95" s="23">
        <v>36</v>
      </c>
      <c r="F95" s="23">
        <v>58</v>
      </c>
      <c r="G95" s="23">
        <v>68</v>
      </c>
      <c r="H95" s="23">
        <v>168</v>
      </c>
      <c r="I95" s="23">
        <v>379</v>
      </c>
      <c r="J95" s="23">
        <v>505</v>
      </c>
      <c r="K95" s="23">
        <v>1267</v>
      </c>
    </row>
    <row r="96" spans="1:11" x14ac:dyDescent="0.25">
      <c r="A96" s="23">
        <v>2015</v>
      </c>
      <c r="B96" s="23" t="s">
        <v>93</v>
      </c>
      <c r="C96" s="23">
        <v>31</v>
      </c>
      <c r="D96" s="23">
        <v>20</v>
      </c>
      <c r="E96" s="23">
        <v>37</v>
      </c>
      <c r="F96" s="23">
        <v>63</v>
      </c>
      <c r="G96" s="23">
        <v>68</v>
      </c>
      <c r="H96" s="23">
        <v>177</v>
      </c>
      <c r="I96" s="23">
        <v>393</v>
      </c>
      <c r="J96" s="23">
        <v>507</v>
      </c>
      <c r="K96" s="23">
        <v>1296</v>
      </c>
    </row>
    <row r="97" spans="1:11" x14ac:dyDescent="0.25">
      <c r="A97" s="23">
        <v>2015</v>
      </c>
      <c r="B97" s="23" t="s">
        <v>94</v>
      </c>
      <c r="C97" s="23">
        <v>35</v>
      </c>
      <c r="D97" s="23">
        <v>22</v>
      </c>
      <c r="E97" s="23">
        <v>43</v>
      </c>
      <c r="F97" s="23">
        <v>66</v>
      </c>
      <c r="G97" s="23">
        <v>68</v>
      </c>
      <c r="H97" s="23">
        <v>187</v>
      </c>
      <c r="I97" s="23">
        <v>415</v>
      </c>
      <c r="J97" s="23">
        <v>500</v>
      </c>
      <c r="K97" s="23">
        <v>1336</v>
      </c>
    </row>
    <row r="98" spans="1:11" x14ac:dyDescent="0.25">
      <c r="A98" s="23">
        <v>2016</v>
      </c>
      <c r="B98" s="23" t="s">
        <v>83</v>
      </c>
      <c r="C98" s="23">
        <v>36</v>
      </c>
      <c r="D98" s="23">
        <v>29</v>
      </c>
      <c r="E98" s="23">
        <v>36</v>
      </c>
      <c r="F98" s="23">
        <v>54</v>
      </c>
      <c r="G98" s="23">
        <v>64</v>
      </c>
      <c r="H98" s="23">
        <v>125</v>
      </c>
      <c r="I98" s="23">
        <v>368</v>
      </c>
      <c r="J98" s="23">
        <v>537</v>
      </c>
      <c r="K98" s="23">
        <v>1249</v>
      </c>
    </row>
    <row r="99" spans="1:11" x14ac:dyDescent="0.25">
      <c r="A99" s="23">
        <v>2016</v>
      </c>
      <c r="B99" s="23" t="s">
        <v>84</v>
      </c>
      <c r="C99" s="23">
        <v>39</v>
      </c>
      <c r="D99" s="23">
        <v>31</v>
      </c>
      <c r="E99" s="23">
        <v>46</v>
      </c>
      <c r="F99" s="23">
        <v>57</v>
      </c>
      <c r="G99" s="23">
        <v>71</v>
      </c>
      <c r="H99" s="23">
        <v>129</v>
      </c>
      <c r="I99" s="23">
        <v>374</v>
      </c>
      <c r="J99" s="23">
        <v>555</v>
      </c>
      <c r="K99" s="23">
        <v>1302</v>
      </c>
    </row>
    <row r="100" spans="1:11" x14ac:dyDescent="0.25">
      <c r="A100" s="23">
        <v>2016</v>
      </c>
      <c r="B100" s="23" t="s">
        <v>85</v>
      </c>
      <c r="C100" s="23">
        <v>49</v>
      </c>
      <c r="D100" s="23">
        <v>29</v>
      </c>
      <c r="E100" s="23">
        <v>45</v>
      </c>
      <c r="F100" s="23">
        <v>60</v>
      </c>
      <c r="G100" s="23">
        <v>73</v>
      </c>
      <c r="H100" s="23">
        <v>142</v>
      </c>
      <c r="I100" s="23">
        <v>381</v>
      </c>
      <c r="J100" s="23">
        <v>585</v>
      </c>
      <c r="K100" s="23">
        <v>1364</v>
      </c>
    </row>
    <row r="101" spans="1:11" x14ac:dyDescent="0.25">
      <c r="A101" s="23">
        <v>2016</v>
      </c>
      <c r="B101" s="23" t="s">
        <v>86</v>
      </c>
      <c r="C101" s="23">
        <v>41</v>
      </c>
      <c r="D101" s="23">
        <v>31</v>
      </c>
      <c r="E101" s="23">
        <v>49</v>
      </c>
      <c r="F101" s="23">
        <v>67</v>
      </c>
      <c r="G101" s="23">
        <v>75</v>
      </c>
      <c r="H101" s="23">
        <v>142</v>
      </c>
      <c r="I101" s="23">
        <v>382</v>
      </c>
      <c r="J101" s="23">
        <v>602</v>
      </c>
      <c r="K101" s="23">
        <v>1389</v>
      </c>
    </row>
    <row r="102" spans="1:11" x14ac:dyDescent="0.25">
      <c r="A102" s="23">
        <v>2016</v>
      </c>
      <c r="B102" s="23" t="s">
        <v>87</v>
      </c>
      <c r="C102" s="23">
        <v>36</v>
      </c>
      <c r="D102" s="23">
        <v>30</v>
      </c>
      <c r="E102" s="23">
        <v>41</v>
      </c>
      <c r="F102" s="23">
        <v>62</v>
      </c>
      <c r="G102" s="23">
        <v>66</v>
      </c>
      <c r="H102" s="23">
        <v>131</v>
      </c>
      <c r="I102" s="23">
        <v>375</v>
      </c>
      <c r="J102" s="23">
        <v>600</v>
      </c>
      <c r="K102" s="23">
        <v>1341</v>
      </c>
    </row>
    <row r="103" spans="1:11" x14ac:dyDescent="0.25">
      <c r="A103" s="23">
        <v>2016</v>
      </c>
      <c r="B103" s="23" t="s">
        <v>88</v>
      </c>
      <c r="C103" s="23">
        <v>45</v>
      </c>
      <c r="D103" s="23">
        <v>38</v>
      </c>
      <c r="E103" s="23">
        <v>49</v>
      </c>
      <c r="F103" s="23">
        <v>72</v>
      </c>
      <c r="G103" s="23">
        <v>81</v>
      </c>
      <c r="H103" s="23">
        <v>154</v>
      </c>
      <c r="I103" s="23">
        <v>406</v>
      </c>
      <c r="J103" s="23">
        <v>640</v>
      </c>
      <c r="K103" s="23">
        <v>1485</v>
      </c>
    </row>
    <row r="104" spans="1:11" x14ac:dyDescent="0.25">
      <c r="A104" s="23">
        <v>2016</v>
      </c>
      <c r="B104" s="23" t="s">
        <v>89</v>
      </c>
      <c r="C104" s="23">
        <v>39</v>
      </c>
      <c r="D104" s="23">
        <v>39</v>
      </c>
      <c r="E104" s="23">
        <v>50</v>
      </c>
      <c r="F104" s="23">
        <v>72</v>
      </c>
      <c r="G104" s="23">
        <v>92</v>
      </c>
      <c r="H104" s="23">
        <v>161</v>
      </c>
      <c r="I104" s="23">
        <v>419</v>
      </c>
      <c r="J104" s="23">
        <v>659</v>
      </c>
      <c r="K104" s="23">
        <v>1531</v>
      </c>
    </row>
    <row r="105" spans="1:11" x14ac:dyDescent="0.25">
      <c r="A105" s="23">
        <v>2016</v>
      </c>
      <c r="B105" s="23" t="s">
        <v>90</v>
      </c>
      <c r="C105" s="23">
        <v>40</v>
      </c>
      <c r="D105" s="23">
        <v>39</v>
      </c>
      <c r="E105" s="23">
        <v>45</v>
      </c>
      <c r="F105" s="23">
        <v>69</v>
      </c>
      <c r="G105" s="23">
        <v>89</v>
      </c>
      <c r="H105" s="23">
        <v>159</v>
      </c>
      <c r="I105" s="23">
        <v>424</v>
      </c>
      <c r="J105" s="23">
        <v>649</v>
      </c>
      <c r="K105" s="23">
        <v>1514</v>
      </c>
    </row>
    <row r="106" spans="1:11" x14ac:dyDescent="0.25">
      <c r="A106" s="23">
        <v>2016</v>
      </c>
      <c r="B106" s="23" t="s">
        <v>91</v>
      </c>
      <c r="C106" s="23">
        <v>38</v>
      </c>
      <c r="D106" s="23">
        <v>39</v>
      </c>
      <c r="E106" s="23">
        <v>44</v>
      </c>
      <c r="F106" s="23">
        <v>67</v>
      </c>
      <c r="G106" s="23">
        <v>90</v>
      </c>
      <c r="H106" s="23">
        <v>159</v>
      </c>
      <c r="I106" s="23">
        <v>433</v>
      </c>
      <c r="J106" s="23">
        <v>659</v>
      </c>
      <c r="K106" s="23">
        <v>1529</v>
      </c>
    </row>
    <row r="107" spans="1:11" x14ac:dyDescent="0.25">
      <c r="A107" s="23">
        <v>2016</v>
      </c>
      <c r="B107" s="23" t="s">
        <v>92</v>
      </c>
      <c r="C107" s="23">
        <v>37</v>
      </c>
      <c r="D107" s="23">
        <v>38</v>
      </c>
      <c r="E107" s="23">
        <v>42</v>
      </c>
      <c r="F107" s="23">
        <v>64</v>
      </c>
      <c r="G107" s="23">
        <v>89</v>
      </c>
      <c r="H107" s="23">
        <v>167</v>
      </c>
      <c r="I107" s="23">
        <v>442</v>
      </c>
      <c r="J107" s="23">
        <v>638</v>
      </c>
      <c r="K107" s="23">
        <v>1517</v>
      </c>
    </row>
    <row r="108" spans="1:11" x14ac:dyDescent="0.25">
      <c r="A108" s="23">
        <v>2016</v>
      </c>
      <c r="B108" s="23" t="s">
        <v>93</v>
      </c>
      <c r="C108" s="23">
        <v>38</v>
      </c>
      <c r="D108" s="23">
        <v>37</v>
      </c>
      <c r="E108" s="23">
        <v>43</v>
      </c>
      <c r="F108" s="23">
        <v>62</v>
      </c>
      <c r="G108" s="23">
        <v>88</v>
      </c>
      <c r="H108" s="23">
        <v>178</v>
      </c>
      <c r="I108" s="23">
        <v>441</v>
      </c>
      <c r="J108" s="23">
        <v>631</v>
      </c>
      <c r="K108" s="23">
        <v>1518</v>
      </c>
    </row>
    <row r="109" spans="1:11" x14ac:dyDescent="0.25">
      <c r="A109" s="23">
        <v>2016</v>
      </c>
      <c r="B109" s="23" t="s">
        <v>94</v>
      </c>
      <c r="C109" s="23">
        <v>34</v>
      </c>
      <c r="D109" s="23">
        <v>32</v>
      </c>
      <c r="E109" s="23">
        <v>35</v>
      </c>
      <c r="F109" s="23">
        <v>58</v>
      </c>
      <c r="G109" s="23">
        <v>85</v>
      </c>
      <c r="H109" s="23">
        <v>177</v>
      </c>
      <c r="I109" s="23">
        <v>440</v>
      </c>
      <c r="J109" s="23">
        <v>628</v>
      </c>
      <c r="K109" s="23">
        <v>1489</v>
      </c>
    </row>
    <row r="110" spans="1:11" x14ac:dyDescent="0.25">
      <c r="A110" s="23">
        <v>2017</v>
      </c>
      <c r="B110" s="23" t="s">
        <v>83</v>
      </c>
      <c r="C110" s="23">
        <v>32</v>
      </c>
      <c r="D110" s="23">
        <v>27</v>
      </c>
      <c r="E110" s="23">
        <v>26</v>
      </c>
      <c r="F110" s="23">
        <v>40</v>
      </c>
      <c r="G110" s="23">
        <v>75</v>
      </c>
      <c r="H110" s="23">
        <v>102</v>
      </c>
      <c r="I110" s="23">
        <v>335</v>
      </c>
      <c r="J110" s="23">
        <v>611</v>
      </c>
      <c r="K110" s="23">
        <v>1248</v>
      </c>
    </row>
    <row r="111" spans="1:11" x14ac:dyDescent="0.25">
      <c r="A111" s="23">
        <v>2017</v>
      </c>
      <c r="B111" s="23" t="s">
        <v>84</v>
      </c>
      <c r="C111" s="23">
        <v>25</v>
      </c>
      <c r="D111" s="23">
        <v>24</v>
      </c>
      <c r="E111" s="23">
        <v>21</v>
      </c>
      <c r="F111" s="23">
        <v>37</v>
      </c>
      <c r="G111" s="23">
        <v>69</v>
      </c>
      <c r="H111" s="23">
        <v>97</v>
      </c>
      <c r="I111" s="23">
        <v>327</v>
      </c>
      <c r="J111" s="23">
        <v>603</v>
      </c>
      <c r="K111" s="23">
        <v>1203</v>
      </c>
    </row>
    <row r="112" spans="1:11" x14ac:dyDescent="0.25">
      <c r="A112" s="23">
        <v>2017</v>
      </c>
      <c r="B112" s="23" t="s">
        <v>85</v>
      </c>
      <c r="C112" s="23">
        <v>29</v>
      </c>
      <c r="D112" s="23">
        <v>26</v>
      </c>
      <c r="E112" s="23">
        <v>19</v>
      </c>
      <c r="F112" s="23">
        <v>37</v>
      </c>
      <c r="G112" s="23">
        <v>69</v>
      </c>
      <c r="H112" s="23">
        <v>94</v>
      </c>
      <c r="I112" s="23">
        <v>323</v>
      </c>
      <c r="J112" s="23">
        <v>594</v>
      </c>
      <c r="K112" s="23">
        <v>1191</v>
      </c>
    </row>
    <row r="113" spans="1:11" x14ac:dyDescent="0.25">
      <c r="A113" s="23">
        <v>2017</v>
      </c>
      <c r="B113" s="23" t="s">
        <v>86</v>
      </c>
      <c r="C113" s="23">
        <v>31</v>
      </c>
      <c r="D113" s="23">
        <v>25</v>
      </c>
      <c r="E113" s="23">
        <v>20</v>
      </c>
      <c r="F113" s="23">
        <v>37</v>
      </c>
      <c r="G113" s="23">
        <v>65</v>
      </c>
      <c r="H113" s="23">
        <v>91</v>
      </c>
      <c r="I113" s="23">
        <v>294</v>
      </c>
      <c r="J113" s="23">
        <v>575</v>
      </c>
      <c r="K113" s="23">
        <v>1138</v>
      </c>
    </row>
    <row r="114" spans="1:11" x14ac:dyDescent="0.25">
      <c r="A114" s="23">
        <v>2017</v>
      </c>
      <c r="B114" s="23" t="s">
        <v>87</v>
      </c>
      <c r="C114" s="23">
        <v>28</v>
      </c>
      <c r="D114" s="23">
        <v>26</v>
      </c>
      <c r="E114" s="23">
        <v>20</v>
      </c>
      <c r="F114" s="23">
        <v>38</v>
      </c>
      <c r="G114" s="23">
        <v>65</v>
      </c>
      <c r="H114" s="23">
        <v>92</v>
      </c>
      <c r="I114" s="23">
        <v>290</v>
      </c>
      <c r="J114" s="23">
        <v>566</v>
      </c>
      <c r="K114" s="23">
        <v>1125</v>
      </c>
    </row>
    <row r="115" spans="1:11" x14ac:dyDescent="0.25">
      <c r="A115" s="23">
        <v>2017</v>
      </c>
      <c r="B115" s="23" t="s">
        <v>88</v>
      </c>
      <c r="C115" s="23">
        <v>34</v>
      </c>
      <c r="D115" s="23">
        <v>23</v>
      </c>
      <c r="E115" s="23">
        <v>22</v>
      </c>
      <c r="F115" s="23">
        <v>40</v>
      </c>
      <c r="G115" s="23">
        <v>60</v>
      </c>
      <c r="H115" s="23">
        <v>92</v>
      </c>
      <c r="I115" s="23">
        <v>275</v>
      </c>
      <c r="J115" s="23">
        <v>552</v>
      </c>
      <c r="K115" s="23">
        <v>1098</v>
      </c>
    </row>
    <row r="116" spans="1:11" x14ac:dyDescent="0.25">
      <c r="A116" s="23">
        <v>2017</v>
      </c>
      <c r="B116" s="23" t="s">
        <v>89</v>
      </c>
      <c r="C116" s="23">
        <v>35</v>
      </c>
      <c r="D116" s="23">
        <v>25</v>
      </c>
      <c r="E116" s="23">
        <v>23</v>
      </c>
      <c r="F116" s="23">
        <v>40</v>
      </c>
      <c r="G116" s="23">
        <v>58</v>
      </c>
      <c r="H116" s="23">
        <v>94</v>
      </c>
      <c r="I116" s="23">
        <v>272</v>
      </c>
      <c r="J116" s="23">
        <v>531</v>
      </c>
      <c r="K116" s="23">
        <v>1078</v>
      </c>
    </row>
    <row r="117" spans="1:11" x14ac:dyDescent="0.25">
      <c r="A117" s="23">
        <v>2017</v>
      </c>
      <c r="B117" s="23" t="s">
        <v>90</v>
      </c>
      <c r="C117" s="23">
        <v>28</v>
      </c>
      <c r="D117" s="23">
        <v>23</v>
      </c>
      <c r="E117" s="23">
        <v>20</v>
      </c>
      <c r="F117" s="23">
        <v>38</v>
      </c>
      <c r="G117" s="23">
        <v>56</v>
      </c>
      <c r="H117" s="23">
        <v>95</v>
      </c>
      <c r="I117" s="23">
        <v>264</v>
      </c>
      <c r="J117" s="23">
        <v>526</v>
      </c>
      <c r="K117" s="23">
        <v>1050</v>
      </c>
    </row>
    <row r="118" spans="1:11" x14ac:dyDescent="0.25">
      <c r="A118" s="23">
        <v>2017</v>
      </c>
      <c r="B118" s="23" t="s">
        <v>91</v>
      </c>
      <c r="C118" s="23">
        <v>27</v>
      </c>
      <c r="D118" s="23">
        <v>24</v>
      </c>
      <c r="E118" s="23">
        <v>22</v>
      </c>
      <c r="F118" s="23">
        <v>36</v>
      </c>
      <c r="G118" s="23">
        <v>52</v>
      </c>
      <c r="H118" s="23">
        <v>100</v>
      </c>
      <c r="I118" s="23">
        <v>277</v>
      </c>
      <c r="J118" s="23">
        <v>517</v>
      </c>
      <c r="K118" s="23">
        <v>1055</v>
      </c>
    </row>
    <row r="119" spans="1:11" x14ac:dyDescent="0.25">
      <c r="A119" s="23">
        <v>2017</v>
      </c>
      <c r="B119" s="23" t="s">
        <v>92</v>
      </c>
      <c r="C119" s="23">
        <v>31</v>
      </c>
      <c r="D119" s="23">
        <v>24</v>
      </c>
      <c r="E119" s="23">
        <v>23</v>
      </c>
      <c r="F119" s="23">
        <v>37</v>
      </c>
      <c r="G119" s="23">
        <v>51</v>
      </c>
      <c r="H119" s="23">
        <v>106</v>
      </c>
      <c r="I119" s="23">
        <v>289</v>
      </c>
      <c r="J119" s="23">
        <v>522</v>
      </c>
      <c r="K119" s="23">
        <v>1083</v>
      </c>
    </row>
    <row r="120" spans="1:11" x14ac:dyDescent="0.25">
      <c r="A120" s="23">
        <v>2017</v>
      </c>
      <c r="B120" s="23" t="s">
        <v>93</v>
      </c>
      <c r="C120" s="23">
        <v>36</v>
      </c>
      <c r="D120" s="23">
        <v>25</v>
      </c>
      <c r="E120" s="23">
        <v>27</v>
      </c>
      <c r="F120" s="23">
        <v>38</v>
      </c>
      <c r="G120" s="23">
        <v>52</v>
      </c>
      <c r="H120" s="23">
        <v>108</v>
      </c>
      <c r="I120" s="23">
        <v>296</v>
      </c>
      <c r="J120" s="23">
        <v>521</v>
      </c>
      <c r="K120" s="23">
        <v>1103</v>
      </c>
    </row>
    <row r="121" spans="1:11" x14ac:dyDescent="0.25">
      <c r="A121" s="23">
        <v>2017</v>
      </c>
      <c r="B121" s="23" t="s">
        <v>94</v>
      </c>
      <c r="C121" s="23">
        <v>30</v>
      </c>
      <c r="D121" s="23">
        <v>27</v>
      </c>
      <c r="E121" s="23">
        <v>28</v>
      </c>
      <c r="F121" s="23">
        <v>36</v>
      </c>
      <c r="G121" s="23">
        <v>57</v>
      </c>
      <c r="H121" s="23">
        <v>113</v>
      </c>
      <c r="I121" s="23">
        <v>291</v>
      </c>
      <c r="J121" s="23">
        <v>503</v>
      </c>
      <c r="K121" s="23">
        <v>1085</v>
      </c>
    </row>
    <row r="122" spans="1:11" x14ac:dyDescent="0.25">
      <c r="A122" s="23">
        <v>2018</v>
      </c>
      <c r="B122" s="23" t="s">
        <v>83</v>
      </c>
      <c r="C122" s="23">
        <v>25</v>
      </c>
      <c r="D122" s="23">
        <v>27</v>
      </c>
      <c r="E122" s="23">
        <v>39</v>
      </c>
      <c r="F122" s="23">
        <v>45</v>
      </c>
      <c r="G122" s="23">
        <v>76</v>
      </c>
      <c r="H122" s="23">
        <v>136</v>
      </c>
      <c r="I122" s="23">
        <v>281</v>
      </c>
      <c r="J122" s="23">
        <v>633</v>
      </c>
      <c r="K122" s="23">
        <v>1262</v>
      </c>
    </row>
    <row r="123" spans="1:11" x14ac:dyDescent="0.25">
      <c r="A123" s="23">
        <v>2018</v>
      </c>
      <c r="B123" s="23" t="s">
        <v>84</v>
      </c>
      <c r="C123" s="23">
        <v>22</v>
      </c>
      <c r="D123" s="23">
        <v>26</v>
      </c>
      <c r="E123" s="23">
        <v>34</v>
      </c>
      <c r="F123" s="23">
        <v>42</v>
      </c>
      <c r="G123" s="23">
        <v>75</v>
      </c>
      <c r="H123" s="23">
        <v>139</v>
      </c>
      <c r="I123" s="23">
        <v>283</v>
      </c>
      <c r="J123" s="23">
        <v>641</v>
      </c>
      <c r="K123" s="23">
        <v>1262</v>
      </c>
    </row>
    <row r="124" spans="1:11" x14ac:dyDescent="0.25">
      <c r="A124" s="23">
        <v>2018</v>
      </c>
      <c r="B124" s="23" t="s">
        <v>85</v>
      </c>
      <c r="C124" s="23">
        <v>22</v>
      </c>
      <c r="D124" s="23">
        <v>24</v>
      </c>
      <c r="E124" s="23">
        <v>34</v>
      </c>
      <c r="F124" s="23">
        <v>42</v>
      </c>
      <c r="G124" s="23">
        <v>76</v>
      </c>
      <c r="H124" s="23">
        <v>144</v>
      </c>
      <c r="I124" s="23">
        <v>285</v>
      </c>
      <c r="J124" s="23">
        <v>645</v>
      </c>
      <c r="K124" s="23">
        <v>1272</v>
      </c>
    </row>
    <row r="125" spans="1:11" x14ac:dyDescent="0.25">
      <c r="A125" s="23">
        <v>2018</v>
      </c>
      <c r="B125" s="23" t="s">
        <v>86</v>
      </c>
      <c r="C125" s="23">
        <v>25</v>
      </c>
      <c r="D125" s="23">
        <v>28</v>
      </c>
      <c r="E125" s="23">
        <v>31</v>
      </c>
      <c r="F125" s="23">
        <v>46</v>
      </c>
      <c r="G125" s="23">
        <v>81</v>
      </c>
      <c r="H125" s="23">
        <v>154</v>
      </c>
      <c r="I125" s="23">
        <v>301</v>
      </c>
      <c r="J125" s="23">
        <v>674</v>
      </c>
      <c r="K125" s="23">
        <v>1340</v>
      </c>
    </row>
    <row r="126" spans="1:11" x14ac:dyDescent="0.25">
      <c r="A126" s="23">
        <v>2018</v>
      </c>
      <c r="B126" s="23" t="s">
        <v>87</v>
      </c>
      <c r="C126" s="23">
        <v>25</v>
      </c>
      <c r="D126" s="23">
        <v>31</v>
      </c>
      <c r="E126" s="23">
        <v>30</v>
      </c>
      <c r="F126" s="23">
        <v>46</v>
      </c>
      <c r="G126" s="23">
        <v>87</v>
      </c>
      <c r="H126" s="23">
        <v>159</v>
      </c>
      <c r="I126" s="23">
        <v>311</v>
      </c>
      <c r="J126" s="23">
        <v>666</v>
      </c>
      <c r="K126" s="23">
        <v>1355</v>
      </c>
    </row>
    <row r="127" spans="1:11" x14ac:dyDescent="0.25">
      <c r="A127" s="23">
        <v>2018</v>
      </c>
      <c r="B127" s="23" t="s">
        <v>88</v>
      </c>
      <c r="C127" s="23">
        <v>33</v>
      </c>
      <c r="D127" s="23">
        <v>29</v>
      </c>
      <c r="E127" s="23">
        <v>30</v>
      </c>
      <c r="F127" s="23">
        <v>54</v>
      </c>
      <c r="G127" s="23">
        <v>90</v>
      </c>
      <c r="H127" s="23">
        <v>166</v>
      </c>
      <c r="I127" s="23">
        <v>328</v>
      </c>
      <c r="J127" s="23">
        <v>680</v>
      </c>
      <c r="K127" s="23">
        <v>1410</v>
      </c>
    </row>
    <row r="128" spans="1:11" x14ac:dyDescent="0.25">
      <c r="A128" s="23">
        <v>2018</v>
      </c>
      <c r="B128" s="23" t="s">
        <v>89</v>
      </c>
      <c r="C128" s="23">
        <v>34</v>
      </c>
      <c r="D128" s="23">
        <v>26</v>
      </c>
      <c r="E128" s="23">
        <v>35</v>
      </c>
      <c r="F128" s="23">
        <v>54</v>
      </c>
      <c r="G128" s="23">
        <v>94</v>
      </c>
      <c r="H128" s="23">
        <v>174</v>
      </c>
      <c r="I128" s="23">
        <v>329</v>
      </c>
      <c r="J128" s="23">
        <v>712</v>
      </c>
      <c r="K128" s="23">
        <v>1458</v>
      </c>
    </row>
    <row r="129" spans="1:11" x14ac:dyDescent="0.25">
      <c r="A129" s="23">
        <v>2018</v>
      </c>
      <c r="B129" s="23" t="s">
        <v>90</v>
      </c>
      <c r="C129" s="23">
        <v>33</v>
      </c>
      <c r="D129" s="23">
        <v>24</v>
      </c>
      <c r="E129" s="23">
        <v>41</v>
      </c>
      <c r="F129" s="23">
        <v>59</v>
      </c>
      <c r="G129" s="23">
        <v>100</v>
      </c>
      <c r="H129" s="23">
        <v>182</v>
      </c>
      <c r="I129" s="23">
        <v>356</v>
      </c>
      <c r="J129" s="23">
        <v>719</v>
      </c>
      <c r="K129" s="23">
        <v>1514</v>
      </c>
    </row>
    <row r="130" spans="1:11" x14ac:dyDescent="0.25">
      <c r="A130" s="23">
        <v>2018</v>
      </c>
      <c r="B130" s="23" t="s">
        <v>91</v>
      </c>
      <c r="C130" s="23">
        <v>38</v>
      </c>
      <c r="D130" s="23">
        <v>22</v>
      </c>
      <c r="E130" s="23">
        <v>43</v>
      </c>
      <c r="F130" s="23">
        <v>67</v>
      </c>
      <c r="G130" s="23">
        <v>105</v>
      </c>
      <c r="H130" s="23">
        <v>188</v>
      </c>
      <c r="I130" s="23">
        <v>370</v>
      </c>
      <c r="J130" s="23">
        <v>732</v>
      </c>
      <c r="K130" s="23">
        <v>1565</v>
      </c>
    </row>
    <row r="131" spans="1:11" x14ac:dyDescent="0.25">
      <c r="A131" s="23">
        <v>2018</v>
      </c>
      <c r="B131" s="23" t="s">
        <v>92</v>
      </c>
      <c r="C131" s="23">
        <v>48</v>
      </c>
      <c r="D131" s="23">
        <v>20</v>
      </c>
      <c r="E131" s="23">
        <v>49</v>
      </c>
      <c r="F131" s="23">
        <v>69</v>
      </c>
      <c r="G131" s="23">
        <v>109</v>
      </c>
      <c r="H131" s="23">
        <v>202</v>
      </c>
      <c r="I131" s="23">
        <v>392</v>
      </c>
      <c r="J131" s="23">
        <v>764</v>
      </c>
      <c r="K131" s="23">
        <v>1653</v>
      </c>
    </row>
    <row r="132" spans="1:11" x14ac:dyDescent="0.25">
      <c r="A132" s="23">
        <v>2018</v>
      </c>
      <c r="B132" s="23" t="s">
        <v>93</v>
      </c>
      <c r="C132" s="23">
        <v>47</v>
      </c>
      <c r="D132" s="23">
        <v>23</v>
      </c>
      <c r="E132" s="23">
        <v>57</v>
      </c>
      <c r="F132" s="23">
        <v>72</v>
      </c>
      <c r="G132" s="23">
        <v>109</v>
      </c>
      <c r="H132" s="23">
        <v>204</v>
      </c>
      <c r="I132" s="23">
        <v>402</v>
      </c>
      <c r="J132" s="23">
        <v>773</v>
      </c>
      <c r="K132" s="23">
        <v>1687</v>
      </c>
    </row>
    <row r="133" spans="1:11" x14ac:dyDescent="0.25">
      <c r="A133" s="23">
        <v>2018</v>
      </c>
      <c r="B133" s="23" t="s">
        <v>94</v>
      </c>
      <c r="C133" s="23">
        <v>43</v>
      </c>
      <c r="D133" s="23">
        <v>26</v>
      </c>
      <c r="E133" s="23">
        <v>58</v>
      </c>
      <c r="F133" s="23">
        <v>74</v>
      </c>
      <c r="G133" s="23">
        <v>111</v>
      </c>
      <c r="H133" s="23">
        <v>210</v>
      </c>
      <c r="I133" s="23">
        <v>415</v>
      </c>
      <c r="J133" s="23">
        <v>780</v>
      </c>
      <c r="K133" s="23">
        <v>1717</v>
      </c>
    </row>
    <row r="134" spans="1:11" x14ac:dyDescent="0.25">
      <c r="A134" s="23">
        <v>2019</v>
      </c>
      <c r="B134" s="23" t="s">
        <v>83</v>
      </c>
      <c r="C134" s="23">
        <v>25</v>
      </c>
      <c r="D134" s="23">
        <v>12</v>
      </c>
      <c r="E134" s="23">
        <v>31</v>
      </c>
      <c r="F134" s="23">
        <v>36</v>
      </c>
      <c r="G134" s="23">
        <v>50</v>
      </c>
      <c r="H134" s="23">
        <v>94</v>
      </c>
      <c r="I134" s="23">
        <v>172</v>
      </c>
      <c r="J134" s="23">
        <v>374</v>
      </c>
      <c r="K134" s="23">
        <v>794</v>
      </c>
    </row>
    <row r="135" spans="1:11" x14ac:dyDescent="0.25">
      <c r="A135" s="23">
        <v>2019</v>
      </c>
      <c r="B135" s="23" t="s">
        <v>84</v>
      </c>
      <c r="C135" s="23">
        <v>22</v>
      </c>
      <c r="D135" s="23">
        <v>12</v>
      </c>
      <c r="E135" s="23">
        <v>30</v>
      </c>
      <c r="F135" s="23">
        <v>35</v>
      </c>
      <c r="G135" s="23">
        <v>53</v>
      </c>
      <c r="H135" s="23">
        <v>96</v>
      </c>
      <c r="I135" s="23">
        <v>176</v>
      </c>
      <c r="J135" s="23">
        <v>378</v>
      </c>
      <c r="K135" s="23">
        <v>802</v>
      </c>
    </row>
    <row r="136" spans="1:11" x14ac:dyDescent="0.25">
      <c r="A136" s="23">
        <v>2019</v>
      </c>
      <c r="B136" s="23" t="s">
        <v>85</v>
      </c>
      <c r="C136" s="23">
        <v>27</v>
      </c>
      <c r="D136" s="23">
        <v>12</v>
      </c>
      <c r="E136" s="23">
        <v>28</v>
      </c>
      <c r="F136" s="23">
        <v>34</v>
      </c>
      <c r="G136" s="23">
        <v>58</v>
      </c>
      <c r="H136" s="23">
        <v>97</v>
      </c>
      <c r="I136" s="23">
        <v>182</v>
      </c>
      <c r="J136" s="23">
        <v>389</v>
      </c>
      <c r="K136" s="23">
        <v>827</v>
      </c>
    </row>
    <row r="137" spans="1:11" x14ac:dyDescent="0.25">
      <c r="A137" s="23">
        <v>2019</v>
      </c>
      <c r="B137" s="23" t="s">
        <v>86</v>
      </c>
      <c r="C137" s="23">
        <v>29</v>
      </c>
      <c r="D137" s="23">
        <v>14</v>
      </c>
      <c r="E137" s="23">
        <v>29</v>
      </c>
      <c r="F137" s="23">
        <v>29</v>
      </c>
      <c r="G137" s="23">
        <v>59</v>
      </c>
      <c r="H137" s="23">
        <v>94</v>
      </c>
      <c r="I137" s="23">
        <v>182</v>
      </c>
      <c r="J137" s="23">
        <v>385</v>
      </c>
      <c r="K137" s="23">
        <v>821</v>
      </c>
    </row>
    <row r="138" spans="1:11" x14ac:dyDescent="0.25">
      <c r="A138" s="23">
        <v>2019</v>
      </c>
      <c r="B138" s="23" t="s">
        <v>87</v>
      </c>
      <c r="C138" s="23">
        <v>27</v>
      </c>
      <c r="D138" s="23">
        <v>13</v>
      </c>
      <c r="E138" s="23">
        <v>31</v>
      </c>
      <c r="F138" s="23">
        <v>30</v>
      </c>
      <c r="G138" s="23">
        <v>60</v>
      </c>
      <c r="H138" s="23">
        <v>100</v>
      </c>
      <c r="I138" s="23">
        <v>188</v>
      </c>
      <c r="J138" s="23">
        <v>393</v>
      </c>
      <c r="K138" s="23">
        <v>842</v>
      </c>
    </row>
    <row r="139" spans="1:11" x14ac:dyDescent="0.25">
      <c r="A139" s="23">
        <v>2019</v>
      </c>
      <c r="B139" s="23" t="s">
        <v>88</v>
      </c>
      <c r="C139" s="23">
        <v>26</v>
      </c>
      <c r="D139" s="23">
        <v>11</v>
      </c>
      <c r="E139" s="23">
        <v>28</v>
      </c>
      <c r="F139" s="23">
        <v>30</v>
      </c>
      <c r="G139" s="23">
        <v>61</v>
      </c>
      <c r="H139" s="23">
        <v>96</v>
      </c>
      <c r="I139" s="23">
        <v>188</v>
      </c>
      <c r="J139" s="23">
        <v>386</v>
      </c>
      <c r="K139" s="23">
        <v>826</v>
      </c>
    </row>
    <row r="140" spans="1:11" x14ac:dyDescent="0.25">
      <c r="A140" s="23">
        <v>2019</v>
      </c>
      <c r="B140" s="23" t="s">
        <v>89</v>
      </c>
      <c r="C140" s="23">
        <v>25</v>
      </c>
      <c r="D140" s="23">
        <v>11</v>
      </c>
      <c r="E140" s="23">
        <v>31</v>
      </c>
      <c r="F140" s="23">
        <v>31</v>
      </c>
      <c r="G140" s="23">
        <v>62</v>
      </c>
      <c r="H140" s="23">
        <v>102</v>
      </c>
      <c r="I140" s="23">
        <v>187</v>
      </c>
      <c r="J140" s="23">
        <v>385</v>
      </c>
      <c r="K140" s="23">
        <v>834</v>
      </c>
    </row>
    <row r="141" spans="1:11" x14ac:dyDescent="0.25">
      <c r="A141" s="23">
        <v>2019</v>
      </c>
      <c r="B141" s="23" t="s">
        <v>90</v>
      </c>
      <c r="C141" s="23">
        <v>23</v>
      </c>
      <c r="D141" s="23">
        <v>11</v>
      </c>
      <c r="E141" s="23">
        <v>32</v>
      </c>
      <c r="F141" s="23">
        <v>31</v>
      </c>
      <c r="G141" s="23">
        <v>61</v>
      </c>
      <c r="H141" s="23">
        <v>100</v>
      </c>
      <c r="I141" s="23">
        <v>197</v>
      </c>
      <c r="J141" s="23">
        <v>386</v>
      </c>
      <c r="K141" s="23">
        <v>841</v>
      </c>
    </row>
    <row r="142" spans="1:11" x14ac:dyDescent="0.25">
      <c r="A142" s="23">
        <v>2019</v>
      </c>
      <c r="B142" s="23" t="s">
        <v>91</v>
      </c>
      <c r="C142" s="23">
        <v>26</v>
      </c>
      <c r="D142" s="23">
        <v>12</v>
      </c>
      <c r="E142" s="23">
        <v>32</v>
      </c>
      <c r="F142" s="23">
        <v>31</v>
      </c>
      <c r="G142" s="23">
        <v>61</v>
      </c>
      <c r="H142" s="23">
        <v>105</v>
      </c>
      <c r="I142" s="23">
        <v>200</v>
      </c>
      <c r="J142" s="23">
        <v>380</v>
      </c>
      <c r="K142" s="23">
        <v>847</v>
      </c>
    </row>
    <row r="143" spans="1:11" x14ac:dyDescent="0.25">
      <c r="A143" s="23">
        <v>2019</v>
      </c>
      <c r="B143" s="23" t="s">
        <v>92</v>
      </c>
      <c r="C143" s="23">
        <v>27</v>
      </c>
      <c r="D143" s="23">
        <v>15</v>
      </c>
      <c r="E143" s="23">
        <v>33</v>
      </c>
      <c r="F143" s="23">
        <v>31</v>
      </c>
      <c r="G143" s="23">
        <v>63</v>
      </c>
      <c r="H143" s="23">
        <v>102</v>
      </c>
      <c r="I143" s="23">
        <v>205</v>
      </c>
      <c r="J143" s="23">
        <v>379</v>
      </c>
      <c r="K143" s="23">
        <v>855</v>
      </c>
    </row>
    <row r="144" spans="1:11" x14ac:dyDescent="0.25">
      <c r="A144" s="23">
        <v>2019</v>
      </c>
      <c r="B144" s="23" t="s">
        <v>93</v>
      </c>
      <c r="C144" s="23">
        <v>32</v>
      </c>
      <c r="D144" s="23">
        <v>16</v>
      </c>
      <c r="E144" s="23">
        <v>37</v>
      </c>
      <c r="F144" s="23">
        <v>28</v>
      </c>
      <c r="G144" s="23">
        <v>59</v>
      </c>
      <c r="H144" s="23">
        <v>104</v>
      </c>
      <c r="I144" s="23">
        <v>210</v>
      </c>
      <c r="J144" s="23">
        <v>391</v>
      </c>
      <c r="K144" s="23">
        <v>877</v>
      </c>
    </row>
    <row r="145" spans="1:11" x14ac:dyDescent="0.25">
      <c r="A145" s="23">
        <v>2019</v>
      </c>
      <c r="B145" s="23" t="s">
        <v>94</v>
      </c>
      <c r="C145" s="23">
        <v>30</v>
      </c>
      <c r="D145" s="23">
        <v>20</v>
      </c>
      <c r="E145" s="23">
        <v>40</v>
      </c>
      <c r="F145" s="23">
        <v>30</v>
      </c>
      <c r="G145" s="23">
        <v>63</v>
      </c>
      <c r="H145" s="23">
        <v>109</v>
      </c>
      <c r="I145" s="23">
        <v>208</v>
      </c>
      <c r="J145" s="23">
        <v>392</v>
      </c>
      <c r="K145" s="23">
        <v>892</v>
      </c>
    </row>
    <row r="146" spans="1:11" x14ac:dyDescent="0.25">
      <c r="A146" s="23">
        <v>2020</v>
      </c>
      <c r="B146" s="23" t="s">
        <v>83</v>
      </c>
      <c r="C146" s="23">
        <v>30</v>
      </c>
      <c r="D146" s="23">
        <v>23</v>
      </c>
      <c r="E146" s="23">
        <v>29</v>
      </c>
      <c r="F146" s="23">
        <v>35</v>
      </c>
      <c r="G146" s="23">
        <v>57</v>
      </c>
      <c r="H146" s="23">
        <v>96</v>
      </c>
      <c r="I146" s="23">
        <v>179</v>
      </c>
      <c r="J146" s="23">
        <v>387</v>
      </c>
      <c r="K146" s="23">
        <v>836</v>
      </c>
    </row>
    <row r="147" spans="1:11" x14ac:dyDescent="0.25">
      <c r="A147" s="23">
        <v>2020</v>
      </c>
      <c r="B147" s="23" t="s">
        <v>84</v>
      </c>
      <c r="C147" s="23">
        <v>29</v>
      </c>
      <c r="D147" s="23">
        <v>23</v>
      </c>
      <c r="E147" s="23">
        <v>30</v>
      </c>
      <c r="F147" s="23">
        <v>34</v>
      </c>
      <c r="G147" s="23">
        <v>58</v>
      </c>
      <c r="H147" s="23">
        <v>102</v>
      </c>
      <c r="I147" s="23">
        <v>181</v>
      </c>
      <c r="J147" s="23">
        <v>383</v>
      </c>
      <c r="K147" s="23">
        <v>840</v>
      </c>
    </row>
    <row r="148" spans="1:11" x14ac:dyDescent="0.25">
      <c r="A148" s="23">
        <v>2020</v>
      </c>
      <c r="B148" s="23" t="s">
        <v>85</v>
      </c>
      <c r="C148" s="23">
        <v>32</v>
      </c>
      <c r="D148" s="23">
        <v>22</v>
      </c>
      <c r="E148" s="23">
        <v>33</v>
      </c>
      <c r="F148" s="23">
        <v>35</v>
      </c>
      <c r="G148" s="23">
        <v>58</v>
      </c>
      <c r="H148" s="23">
        <v>104</v>
      </c>
      <c r="I148" s="23">
        <v>176</v>
      </c>
      <c r="J148" s="23">
        <v>386</v>
      </c>
      <c r="K148" s="23">
        <v>846</v>
      </c>
    </row>
    <row r="149" spans="1:11" x14ac:dyDescent="0.25">
      <c r="A149" s="23">
        <v>2020</v>
      </c>
      <c r="B149" s="23" t="s">
        <v>86</v>
      </c>
      <c r="C149" s="23">
        <v>32</v>
      </c>
      <c r="D149" s="23">
        <v>22</v>
      </c>
      <c r="E149" s="23">
        <v>30</v>
      </c>
      <c r="F149" s="23">
        <v>34</v>
      </c>
      <c r="G149" s="23">
        <v>57</v>
      </c>
      <c r="H149" s="23">
        <v>97</v>
      </c>
      <c r="I149" s="23">
        <v>176</v>
      </c>
      <c r="J149" s="23">
        <v>376</v>
      </c>
      <c r="K149" s="23">
        <v>824</v>
      </c>
    </row>
    <row r="150" spans="1:11" x14ac:dyDescent="0.25">
      <c r="A150" s="23">
        <v>2020</v>
      </c>
      <c r="B150" s="23" t="s">
        <v>87</v>
      </c>
      <c r="C150" s="23">
        <v>37</v>
      </c>
      <c r="D150" s="23">
        <v>21</v>
      </c>
      <c r="E150" s="23">
        <v>32</v>
      </c>
      <c r="F150" s="23">
        <v>33</v>
      </c>
      <c r="G150" s="23">
        <v>59</v>
      </c>
      <c r="H150" s="23">
        <v>98</v>
      </c>
      <c r="I150" s="23">
        <v>180</v>
      </c>
      <c r="J150" s="23">
        <v>377</v>
      </c>
      <c r="K150" s="23">
        <v>837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BAFB9-BD3D-42A8-A8AC-06BA9E7E69EB}">
  <dimension ref="A1:C16"/>
  <sheetViews>
    <sheetView workbookViewId="0">
      <selection activeCell="G37" sqref="G37"/>
    </sheetView>
  </sheetViews>
  <sheetFormatPr baseColWidth="10" defaultRowHeight="15" x14ac:dyDescent="0.25"/>
  <cols>
    <col min="1" max="1" width="29.7109375" style="13" customWidth="1"/>
  </cols>
  <sheetData>
    <row r="1" spans="1:3" x14ac:dyDescent="0.25">
      <c r="A1" s="12" t="s">
        <v>73</v>
      </c>
      <c r="B1" s="9" t="s">
        <v>19</v>
      </c>
      <c r="C1" s="9" t="s">
        <v>74</v>
      </c>
    </row>
    <row r="2" spans="1:3" x14ac:dyDescent="0.25">
      <c r="A2" s="3" t="s">
        <v>59</v>
      </c>
      <c r="B2" s="4">
        <v>166</v>
      </c>
      <c r="C2" s="10">
        <f>((B2*100)/256)*0.01</f>
        <v>0.6484375</v>
      </c>
    </row>
    <row r="3" spans="1:3" x14ac:dyDescent="0.25">
      <c r="A3" s="3" t="s">
        <v>60</v>
      </c>
      <c r="B3" s="4">
        <v>50</v>
      </c>
      <c r="C3" s="10">
        <f t="shared" ref="C3:C15" si="0">((B3*100)/256)*0.01</f>
        <v>0.1953125</v>
      </c>
    </row>
    <row r="4" spans="1:3" x14ac:dyDescent="0.25">
      <c r="A4" s="3" t="s">
        <v>61</v>
      </c>
      <c r="B4" s="4">
        <v>16</v>
      </c>
      <c r="C4" s="10">
        <f t="shared" si="0"/>
        <v>6.25E-2</v>
      </c>
    </row>
    <row r="5" spans="1:3" x14ac:dyDescent="0.25">
      <c r="A5" s="3" t="s">
        <v>62</v>
      </c>
      <c r="B5" s="4">
        <v>5</v>
      </c>
      <c r="C5" s="10">
        <f t="shared" si="0"/>
        <v>1.953125E-2</v>
      </c>
    </row>
    <row r="6" spans="1:3" x14ac:dyDescent="0.25">
      <c r="A6" s="3" t="s">
        <v>63</v>
      </c>
      <c r="B6" s="4">
        <v>4</v>
      </c>
      <c r="C6" s="10">
        <f t="shared" si="0"/>
        <v>1.5625E-2</v>
      </c>
    </row>
    <row r="7" spans="1:3" x14ac:dyDescent="0.25">
      <c r="A7" s="3" t="s">
        <v>64</v>
      </c>
      <c r="B7" s="4">
        <v>2</v>
      </c>
      <c r="C7" s="10">
        <f t="shared" si="0"/>
        <v>7.8125E-3</v>
      </c>
    </row>
    <row r="8" spans="1:3" x14ac:dyDescent="0.25">
      <c r="A8" s="3" t="s">
        <v>65</v>
      </c>
      <c r="B8" s="4">
        <v>2</v>
      </c>
      <c r="C8" s="10">
        <f t="shared" si="0"/>
        <v>7.8125E-3</v>
      </c>
    </row>
    <row r="9" spans="1:3" x14ac:dyDescent="0.25">
      <c r="A9" s="3" t="s">
        <v>66</v>
      </c>
      <c r="B9" s="4">
        <v>2</v>
      </c>
      <c r="C9" s="10">
        <f t="shared" si="0"/>
        <v>7.8125E-3</v>
      </c>
    </row>
    <row r="10" spans="1:3" x14ac:dyDescent="0.25">
      <c r="A10" s="3" t="s">
        <v>67</v>
      </c>
      <c r="B10" s="4">
        <v>2</v>
      </c>
      <c r="C10" s="10">
        <f t="shared" si="0"/>
        <v>7.8125E-3</v>
      </c>
    </row>
    <row r="11" spans="1:3" x14ac:dyDescent="0.25">
      <c r="A11" s="3" t="s">
        <v>68</v>
      </c>
      <c r="B11" s="4">
        <v>2</v>
      </c>
      <c r="C11" s="10">
        <f t="shared" si="0"/>
        <v>7.8125E-3</v>
      </c>
    </row>
    <row r="12" spans="1:3" x14ac:dyDescent="0.25">
      <c r="A12" s="3" t="s">
        <v>69</v>
      </c>
      <c r="B12" s="4">
        <v>2</v>
      </c>
      <c r="C12" s="10">
        <f t="shared" si="0"/>
        <v>7.8125E-3</v>
      </c>
    </row>
    <row r="13" spans="1:3" x14ac:dyDescent="0.25">
      <c r="A13" s="3" t="s">
        <v>70</v>
      </c>
      <c r="B13" s="4">
        <v>1</v>
      </c>
      <c r="C13" s="10">
        <f t="shared" si="0"/>
        <v>3.90625E-3</v>
      </c>
    </row>
    <row r="14" spans="1:3" x14ac:dyDescent="0.25">
      <c r="A14" s="3" t="s">
        <v>71</v>
      </c>
      <c r="B14" s="4">
        <v>1</v>
      </c>
      <c r="C14" s="10">
        <f t="shared" si="0"/>
        <v>3.90625E-3</v>
      </c>
    </row>
    <row r="15" spans="1:3" x14ac:dyDescent="0.25">
      <c r="A15" s="3" t="s">
        <v>72</v>
      </c>
      <c r="B15" s="4">
        <v>1</v>
      </c>
      <c r="C15" s="10">
        <f t="shared" si="0"/>
        <v>3.90625E-3</v>
      </c>
    </row>
    <row r="16" spans="1:3" x14ac:dyDescent="0.25">
      <c r="A16" s="8" t="s">
        <v>17</v>
      </c>
      <c r="B16" s="11">
        <f>SUM(B2:B15)</f>
        <v>256</v>
      </c>
      <c r="C16" s="11">
        <v>649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4CA7A-D31C-4DEF-A9AF-42B7E976ED26}">
  <dimension ref="A1:J18"/>
  <sheetViews>
    <sheetView tabSelected="1" workbookViewId="0">
      <selection activeCell="I29" sqref="I29"/>
    </sheetView>
  </sheetViews>
  <sheetFormatPr baseColWidth="10" defaultRowHeight="15" x14ac:dyDescent="0.25"/>
  <cols>
    <col min="1" max="1" width="15.85546875" customWidth="1"/>
  </cols>
  <sheetData>
    <row r="1" spans="1:10" x14ac:dyDescent="0.25">
      <c r="A1" s="35" t="s">
        <v>0</v>
      </c>
      <c r="B1" s="26" t="s">
        <v>127</v>
      </c>
      <c r="C1" s="27" t="s">
        <v>128</v>
      </c>
      <c r="D1" s="26" t="s">
        <v>129</v>
      </c>
      <c r="E1" s="26" t="s">
        <v>130</v>
      </c>
      <c r="F1" s="27" t="s">
        <v>131</v>
      </c>
      <c r="G1" s="26" t="s">
        <v>132</v>
      </c>
      <c r="H1" s="26" t="s">
        <v>19</v>
      </c>
      <c r="I1" s="27" t="s">
        <v>122</v>
      </c>
      <c r="J1" s="26" t="s">
        <v>74</v>
      </c>
    </row>
    <row r="2" spans="1:10" x14ac:dyDescent="0.25">
      <c r="A2" s="28" t="s">
        <v>25</v>
      </c>
      <c r="B2" s="29">
        <v>30</v>
      </c>
      <c r="C2" s="29">
        <v>5</v>
      </c>
      <c r="D2" s="30">
        <f>((C2*100)/B2)*0.01</f>
        <v>0.16666666666666669</v>
      </c>
      <c r="E2" s="31">
        <v>75</v>
      </c>
      <c r="F2" s="29">
        <v>3</v>
      </c>
      <c r="G2" s="30">
        <f>((F2*100)/E2)*0.01</f>
        <v>0.04</v>
      </c>
      <c r="H2" s="32">
        <f t="shared" ref="H2:H18" si="0">B2+E2</f>
        <v>105</v>
      </c>
      <c r="I2" s="29">
        <v>8</v>
      </c>
      <c r="J2" s="30">
        <f>((I2*100)/H2)*0.01</f>
        <v>7.6190476190476183E-2</v>
      </c>
    </row>
    <row r="3" spans="1:10" x14ac:dyDescent="0.25">
      <c r="A3" s="28" t="s">
        <v>26</v>
      </c>
      <c r="B3" s="29">
        <v>51</v>
      </c>
      <c r="C3" s="29">
        <v>2</v>
      </c>
      <c r="D3" s="30">
        <f t="shared" ref="D3:D18" si="1">((C3*100)/B3)*0.01</f>
        <v>3.9215686274509803E-2</v>
      </c>
      <c r="E3" s="31">
        <v>118</v>
      </c>
      <c r="F3" s="29">
        <v>9</v>
      </c>
      <c r="G3" s="30">
        <f t="shared" ref="G3:G18" si="2">((F3*100)/E3)*0.01</f>
        <v>7.6271186440677971E-2</v>
      </c>
      <c r="H3" s="32">
        <f t="shared" si="0"/>
        <v>169</v>
      </c>
      <c r="I3" s="29">
        <v>11</v>
      </c>
      <c r="J3" s="30">
        <f t="shared" ref="J3:J18" si="3">((I3*100)/H3)*0.01</f>
        <v>6.5088757396449703E-2</v>
      </c>
    </row>
    <row r="4" spans="1:10" x14ac:dyDescent="0.25">
      <c r="A4" s="28" t="s">
        <v>27</v>
      </c>
      <c r="B4" s="29">
        <v>79</v>
      </c>
      <c r="C4" s="29">
        <v>2</v>
      </c>
      <c r="D4" s="30">
        <f t="shared" si="1"/>
        <v>2.5316455696202535E-2</v>
      </c>
      <c r="E4" s="31">
        <v>123</v>
      </c>
      <c r="F4" s="29">
        <v>4</v>
      </c>
      <c r="G4" s="30">
        <f t="shared" si="2"/>
        <v>3.2520325203252029E-2</v>
      </c>
      <c r="H4" s="32">
        <f t="shared" si="0"/>
        <v>202</v>
      </c>
      <c r="I4" s="29">
        <v>6</v>
      </c>
      <c r="J4" s="30">
        <f t="shared" si="3"/>
        <v>2.9702970297029702E-2</v>
      </c>
    </row>
    <row r="5" spans="1:10" x14ac:dyDescent="0.25">
      <c r="A5" s="28" t="s">
        <v>28</v>
      </c>
      <c r="B5" s="29">
        <v>40</v>
      </c>
      <c r="C5" s="29">
        <v>1</v>
      </c>
      <c r="D5" s="30">
        <f t="shared" si="1"/>
        <v>2.5000000000000001E-2</v>
      </c>
      <c r="E5" s="31">
        <v>103</v>
      </c>
      <c r="F5" s="29"/>
      <c r="G5" s="30">
        <f t="shared" si="2"/>
        <v>0</v>
      </c>
      <c r="H5" s="32">
        <f t="shared" si="0"/>
        <v>143</v>
      </c>
      <c r="I5" s="29">
        <v>1</v>
      </c>
      <c r="J5" s="30">
        <f t="shared" si="3"/>
        <v>6.993006993006993E-3</v>
      </c>
    </row>
    <row r="6" spans="1:10" x14ac:dyDescent="0.25">
      <c r="A6" s="28" t="s">
        <v>29</v>
      </c>
      <c r="B6" s="29">
        <v>42</v>
      </c>
      <c r="C6" s="29">
        <v>3</v>
      </c>
      <c r="D6" s="30">
        <f t="shared" si="1"/>
        <v>7.1428571428571438E-2</v>
      </c>
      <c r="E6" s="31">
        <v>164</v>
      </c>
      <c r="F6" s="29">
        <v>2</v>
      </c>
      <c r="G6" s="30">
        <f t="shared" si="2"/>
        <v>1.2195121951219513E-2</v>
      </c>
      <c r="H6" s="32">
        <f t="shared" si="0"/>
        <v>206</v>
      </c>
      <c r="I6" s="29">
        <v>5</v>
      </c>
      <c r="J6" s="30">
        <f t="shared" si="3"/>
        <v>2.4271844660194174E-2</v>
      </c>
    </row>
    <row r="7" spans="1:10" x14ac:dyDescent="0.25">
      <c r="A7" s="28" t="s">
        <v>30</v>
      </c>
      <c r="B7" s="29">
        <v>175</v>
      </c>
      <c r="C7" s="29">
        <v>3</v>
      </c>
      <c r="D7" s="30">
        <f t="shared" si="1"/>
        <v>1.7142857142857144E-2</v>
      </c>
      <c r="E7" s="31">
        <v>349</v>
      </c>
      <c r="F7" s="29">
        <v>7</v>
      </c>
      <c r="G7" s="30">
        <f t="shared" si="2"/>
        <v>2.0057306590257881E-2</v>
      </c>
      <c r="H7" s="32">
        <f t="shared" si="0"/>
        <v>524</v>
      </c>
      <c r="I7" s="29">
        <v>10</v>
      </c>
      <c r="J7" s="30">
        <f t="shared" si="3"/>
        <v>1.9083969465648856E-2</v>
      </c>
    </row>
    <row r="8" spans="1:10" x14ac:dyDescent="0.25">
      <c r="A8" s="28" t="s">
        <v>31</v>
      </c>
      <c r="B8" s="29">
        <v>764</v>
      </c>
      <c r="C8" s="29">
        <v>37</v>
      </c>
      <c r="D8" s="30">
        <f t="shared" si="1"/>
        <v>4.8429319371727751E-2</v>
      </c>
      <c r="E8" s="31">
        <v>1422</v>
      </c>
      <c r="F8" s="29">
        <v>59</v>
      </c>
      <c r="G8" s="30">
        <f t="shared" si="2"/>
        <v>4.1490857946554147E-2</v>
      </c>
      <c r="H8" s="32">
        <f t="shared" si="0"/>
        <v>2186</v>
      </c>
      <c r="I8" s="29">
        <v>96</v>
      </c>
      <c r="J8" s="30">
        <f t="shared" si="3"/>
        <v>4.3915827996340355E-2</v>
      </c>
    </row>
    <row r="9" spans="1:10" x14ac:dyDescent="0.25">
      <c r="A9" s="28" t="s">
        <v>32</v>
      </c>
      <c r="B9" s="29">
        <v>56</v>
      </c>
      <c r="C9" s="29">
        <v>1</v>
      </c>
      <c r="D9" s="30">
        <f t="shared" si="1"/>
        <v>1.785714285714286E-2</v>
      </c>
      <c r="E9" s="31">
        <v>139</v>
      </c>
      <c r="F9" s="29">
        <v>4</v>
      </c>
      <c r="G9" s="30">
        <f t="shared" si="2"/>
        <v>2.8776978417266185E-2</v>
      </c>
      <c r="H9" s="32">
        <f t="shared" si="0"/>
        <v>195</v>
      </c>
      <c r="I9" s="29">
        <v>5</v>
      </c>
      <c r="J9" s="30">
        <f t="shared" si="3"/>
        <v>2.5641025641025644E-2</v>
      </c>
    </row>
    <row r="10" spans="1:10" x14ac:dyDescent="0.25">
      <c r="A10" s="28" t="s">
        <v>33</v>
      </c>
      <c r="B10" s="29">
        <v>93</v>
      </c>
      <c r="C10" s="29">
        <v>6</v>
      </c>
      <c r="D10" s="30">
        <f t="shared" si="1"/>
        <v>6.4516129032258063E-2</v>
      </c>
      <c r="E10" s="31">
        <v>150</v>
      </c>
      <c r="F10" s="29">
        <v>18</v>
      </c>
      <c r="G10" s="30">
        <f t="shared" si="2"/>
        <v>0.12</v>
      </c>
      <c r="H10" s="32">
        <f t="shared" si="0"/>
        <v>243</v>
      </c>
      <c r="I10" s="29">
        <v>24</v>
      </c>
      <c r="J10" s="30">
        <f t="shared" si="3"/>
        <v>9.8765432098765427E-2</v>
      </c>
    </row>
    <row r="11" spans="1:10" x14ac:dyDescent="0.25">
      <c r="A11" s="28" t="s">
        <v>34</v>
      </c>
      <c r="B11" s="29">
        <v>0</v>
      </c>
      <c r="C11" s="29">
        <v>0</v>
      </c>
      <c r="D11" s="30">
        <v>0</v>
      </c>
      <c r="E11" s="31">
        <v>56</v>
      </c>
      <c r="F11" s="29">
        <v>1</v>
      </c>
      <c r="G11" s="30">
        <f t="shared" si="2"/>
        <v>1.785714285714286E-2</v>
      </c>
      <c r="H11" s="32">
        <f t="shared" si="0"/>
        <v>56</v>
      </c>
      <c r="I11" s="29">
        <v>1</v>
      </c>
      <c r="J11" s="30">
        <f t="shared" si="3"/>
        <v>1.785714285714286E-2</v>
      </c>
    </row>
    <row r="12" spans="1:10" x14ac:dyDescent="0.25">
      <c r="A12" s="28" t="s">
        <v>123</v>
      </c>
      <c r="B12" s="29">
        <v>95</v>
      </c>
      <c r="C12" s="29">
        <v>2</v>
      </c>
      <c r="D12" s="30">
        <f t="shared" si="1"/>
        <v>2.1052631578947368E-2</v>
      </c>
      <c r="E12" s="31">
        <v>197</v>
      </c>
      <c r="F12" s="29">
        <v>12</v>
      </c>
      <c r="G12" s="30">
        <f t="shared" si="2"/>
        <v>6.091370558375634E-2</v>
      </c>
      <c r="H12" s="32">
        <f t="shared" si="0"/>
        <v>292</v>
      </c>
      <c r="I12" s="29">
        <v>14</v>
      </c>
      <c r="J12" s="30">
        <f t="shared" si="3"/>
        <v>4.7945205479452052E-2</v>
      </c>
    </row>
    <row r="13" spans="1:10" x14ac:dyDescent="0.25">
      <c r="A13" s="28" t="s">
        <v>124</v>
      </c>
      <c r="B13" s="29">
        <v>75</v>
      </c>
      <c r="C13" s="29">
        <v>4</v>
      </c>
      <c r="D13" s="30">
        <f t="shared" si="1"/>
        <v>5.333333333333333E-2</v>
      </c>
      <c r="E13" s="31">
        <v>194</v>
      </c>
      <c r="F13" s="29">
        <v>1</v>
      </c>
      <c r="G13" s="30">
        <f t="shared" si="2"/>
        <v>5.1546391752577319E-3</v>
      </c>
      <c r="H13" s="32">
        <f t="shared" si="0"/>
        <v>269</v>
      </c>
      <c r="I13" s="29">
        <v>5</v>
      </c>
      <c r="J13" s="30">
        <f t="shared" si="3"/>
        <v>1.858736059479554E-2</v>
      </c>
    </row>
    <row r="14" spans="1:10" x14ac:dyDescent="0.25">
      <c r="A14" s="28" t="s">
        <v>125</v>
      </c>
      <c r="B14" s="29">
        <v>18</v>
      </c>
      <c r="C14" s="29">
        <v>0</v>
      </c>
      <c r="D14" s="30">
        <f t="shared" si="1"/>
        <v>0</v>
      </c>
      <c r="E14" s="31">
        <v>62</v>
      </c>
      <c r="F14" s="29">
        <v>1</v>
      </c>
      <c r="G14" s="30">
        <f t="shared" si="2"/>
        <v>1.6129032258064516E-2</v>
      </c>
      <c r="H14" s="32">
        <f t="shared" si="0"/>
        <v>80</v>
      </c>
      <c r="I14" s="29">
        <v>1</v>
      </c>
      <c r="J14" s="30">
        <f t="shared" si="3"/>
        <v>1.2500000000000001E-2</v>
      </c>
    </row>
    <row r="15" spans="1:10" x14ac:dyDescent="0.25">
      <c r="A15" s="28" t="s">
        <v>38</v>
      </c>
      <c r="B15" s="29">
        <v>44</v>
      </c>
      <c r="C15" s="29">
        <v>13</v>
      </c>
      <c r="D15" s="30">
        <f t="shared" si="1"/>
        <v>0.29545454545454547</v>
      </c>
      <c r="E15" s="31">
        <v>173</v>
      </c>
      <c r="F15" s="29">
        <v>6</v>
      </c>
      <c r="G15" s="30">
        <f t="shared" si="2"/>
        <v>3.4682080924855495E-2</v>
      </c>
      <c r="H15" s="32">
        <f t="shared" si="0"/>
        <v>217</v>
      </c>
      <c r="I15" s="29">
        <v>19</v>
      </c>
      <c r="J15" s="30">
        <f t="shared" si="3"/>
        <v>8.755760368663594E-2</v>
      </c>
    </row>
    <row r="16" spans="1:10" x14ac:dyDescent="0.25">
      <c r="A16" s="28" t="s">
        <v>126</v>
      </c>
      <c r="B16" s="29">
        <v>15</v>
      </c>
      <c r="C16" s="29">
        <v>0</v>
      </c>
      <c r="D16" s="30">
        <f t="shared" si="1"/>
        <v>0</v>
      </c>
      <c r="E16" s="32">
        <v>31</v>
      </c>
      <c r="F16" s="29">
        <v>0</v>
      </c>
      <c r="G16" s="30">
        <f t="shared" si="2"/>
        <v>0</v>
      </c>
      <c r="H16" s="32">
        <f t="shared" si="0"/>
        <v>46</v>
      </c>
      <c r="I16" s="29">
        <v>0</v>
      </c>
      <c r="J16" s="30">
        <f t="shared" si="3"/>
        <v>0</v>
      </c>
    </row>
    <row r="17" spans="1:10" x14ac:dyDescent="0.25">
      <c r="A17" s="28" t="s">
        <v>40</v>
      </c>
      <c r="B17" s="29">
        <v>4</v>
      </c>
      <c r="C17" s="29">
        <v>1</v>
      </c>
      <c r="D17" s="30">
        <f t="shared" si="1"/>
        <v>0.25</v>
      </c>
      <c r="E17" s="32">
        <v>38</v>
      </c>
      <c r="F17" s="29">
        <v>0</v>
      </c>
      <c r="G17" s="30">
        <f t="shared" si="2"/>
        <v>0</v>
      </c>
      <c r="H17" s="32">
        <f t="shared" si="0"/>
        <v>42</v>
      </c>
      <c r="I17" s="29">
        <v>1</v>
      </c>
      <c r="J17" s="30">
        <f t="shared" si="3"/>
        <v>2.3809523809523808E-2</v>
      </c>
    </row>
    <row r="18" spans="1:10" x14ac:dyDescent="0.25">
      <c r="A18" s="33" t="s">
        <v>19</v>
      </c>
      <c r="B18" s="26">
        <f>SUM(B2:B17)</f>
        <v>1581</v>
      </c>
      <c r="C18" s="27">
        <v>80</v>
      </c>
      <c r="D18" s="34">
        <f t="shared" si="1"/>
        <v>5.0600885515496526E-2</v>
      </c>
      <c r="E18" s="26">
        <f>SUM(E2:E17)</f>
        <v>3394</v>
      </c>
      <c r="F18" s="27">
        <v>127</v>
      </c>
      <c r="G18" s="34">
        <f t="shared" si="2"/>
        <v>3.7418974661166768E-2</v>
      </c>
      <c r="H18" s="26">
        <f t="shared" si="0"/>
        <v>4975</v>
      </c>
      <c r="I18" s="27">
        <v>207</v>
      </c>
      <c r="J18" s="34">
        <f t="shared" si="3"/>
        <v>4.1608040201005024E-2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7C4F4-64B1-43E7-A16B-D16D755E2703}">
  <dimension ref="A1:B16"/>
  <sheetViews>
    <sheetView workbookViewId="0">
      <selection activeCell="F14" sqref="F14"/>
    </sheetView>
  </sheetViews>
  <sheetFormatPr baseColWidth="10" defaultRowHeight="15" x14ac:dyDescent="0.25"/>
  <cols>
    <col min="1" max="1" width="24.5703125" customWidth="1"/>
  </cols>
  <sheetData>
    <row r="1" spans="1:2" x14ac:dyDescent="0.25">
      <c r="A1" s="1" t="s">
        <v>57</v>
      </c>
      <c r="B1" s="1" t="s">
        <v>58</v>
      </c>
    </row>
    <row r="2" spans="1:2" x14ac:dyDescent="0.25">
      <c r="A2" s="1" t="s">
        <v>42</v>
      </c>
      <c r="B2" s="1">
        <v>2</v>
      </c>
    </row>
    <row r="3" spans="1:2" x14ac:dyDescent="0.25">
      <c r="A3" s="1" t="s">
        <v>43</v>
      </c>
      <c r="B3" s="1">
        <v>1</v>
      </c>
    </row>
    <row r="4" spans="1:2" x14ac:dyDescent="0.25">
      <c r="A4" s="1" t="s">
        <v>44</v>
      </c>
      <c r="B4" s="1">
        <v>1</v>
      </c>
    </row>
    <row r="5" spans="1:2" x14ac:dyDescent="0.25">
      <c r="A5" s="1" t="s">
        <v>45</v>
      </c>
      <c r="B5" s="1">
        <v>4</v>
      </c>
    </row>
    <row r="6" spans="1:2" x14ac:dyDescent="0.25">
      <c r="A6" s="1" t="s">
        <v>46</v>
      </c>
      <c r="B6" s="1">
        <v>1</v>
      </c>
    </row>
    <row r="7" spans="1:2" x14ac:dyDescent="0.25">
      <c r="A7" s="1" t="s">
        <v>47</v>
      </c>
      <c r="B7" s="1">
        <v>1</v>
      </c>
    </row>
    <row r="8" spans="1:2" x14ac:dyDescent="0.25">
      <c r="A8" s="1" t="s">
        <v>48</v>
      </c>
      <c r="B8" s="1">
        <v>1</v>
      </c>
    </row>
    <row r="9" spans="1:2" x14ac:dyDescent="0.25">
      <c r="A9" s="1" t="s">
        <v>49</v>
      </c>
      <c r="B9" s="1">
        <v>1</v>
      </c>
    </row>
    <row r="10" spans="1:2" x14ac:dyDescent="0.25">
      <c r="A10" s="1" t="s">
        <v>50</v>
      </c>
      <c r="B10" s="1">
        <v>1</v>
      </c>
    </row>
    <row r="11" spans="1:2" x14ac:dyDescent="0.25">
      <c r="A11" s="1" t="s">
        <v>51</v>
      </c>
      <c r="B11" s="1">
        <v>22</v>
      </c>
    </row>
    <row r="12" spans="1:2" x14ac:dyDescent="0.25">
      <c r="A12" s="1" t="s">
        <v>52</v>
      </c>
      <c r="B12" s="1">
        <v>3</v>
      </c>
    </row>
    <row r="13" spans="1:2" x14ac:dyDescent="0.25">
      <c r="A13" s="1" t="s">
        <v>53</v>
      </c>
      <c r="B13" s="1">
        <v>1</v>
      </c>
    </row>
    <row r="14" spans="1:2" x14ac:dyDescent="0.25">
      <c r="A14" s="1" t="s">
        <v>54</v>
      </c>
      <c r="B14" s="1">
        <v>1</v>
      </c>
    </row>
    <row r="15" spans="1:2" x14ac:dyDescent="0.25">
      <c r="A15" s="1" t="s">
        <v>55</v>
      </c>
      <c r="B15" s="1">
        <v>1</v>
      </c>
    </row>
    <row r="16" spans="1:2" x14ac:dyDescent="0.25">
      <c r="A16" s="1" t="s">
        <v>56</v>
      </c>
      <c r="B16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RSH</vt:lpstr>
      <vt:lpstr>Abandonos</vt:lpstr>
      <vt:lpstr>Protección</vt:lpstr>
      <vt:lpstr>Protección Caract</vt:lpstr>
      <vt:lpstr>Protección Atenciones</vt:lpstr>
      <vt:lpstr>Protección Causales</vt:lpstr>
      <vt:lpstr>RPA</vt:lpstr>
      <vt:lpstr>Municipal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Guzman</dc:creator>
  <cp:lastModifiedBy>GGUZMAN</cp:lastModifiedBy>
  <dcterms:created xsi:type="dcterms:W3CDTF">2015-06-05T18:17:20Z</dcterms:created>
  <dcterms:modified xsi:type="dcterms:W3CDTF">2021-10-06T15:59:31Z</dcterms:modified>
</cp:coreProperties>
</file>